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50" windowWidth="19395" windowHeight="7335" firstSheet="13" activeTab="26"/>
  </bookViews>
  <sheets>
    <sheet name="正惠心" sheetId="1" r:id="rId1"/>
    <sheet name="正第1週" sheetId="2" r:id="rId2"/>
    <sheet name="正第2週" sheetId="3" r:id="rId3"/>
    <sheet name="正第3週" sheetId="4" r:id="rId4"/>
    <sheet name="正第4週" sheetId="5" r:id="rId5"/>
    <sheet name="正第5週" sheetId="6" r:id="rId6"/>
    <sheet name="金大立" sheetId="7" r:id="rId7"/>
    <sheet name="金1" sheetId="8" r:id="rId8"/>
    <sheet name="金2" sheetId="9" r:id="rId9"/>
    <sheet name="金3" sheetId="10" r:id="rId10"/>
    <sheet name="金4" sheetId="11" r:id="rId11"/>
    <sheet name="金5" sheetId="12" r:id="rId12"/>
    <sheet name="冠成" sheetId="13" r:id="rId13"/>
    <sheet name="冠1" sheetId="14" r:id="rId14"/>
    <sheet name="冠2" sheetId="15" r:id="rId15"/>
    <sheet name="冠3" sheetId="16" r:id="rId16"/>
    <sheet name="冠4" sheetId="17" r:id="rId17"/>
    <sheet name="冠5" sheetId="18" r:id="rId18"/>
    <sheet name="國華" sheetId="19" r:id="rId19"/>
    <sheet name="國1" sheetId="20" r:id="rId20"/>
    <sheet name="國2" sheetId="21" r:id="rId21"/>
    <sheet name="國3" sheetId="22" r:id="rId22"/>
    <sheet name="國4" sheetId="23" r:id="rId23"/>
    <sheet name="國5" sheetId="24" r:id="rId24"/>
    <sheet name="誠美" sheetId="25" r:id="rId25"/>
    <sheet name="誠1" sheetId="26" r:id="rId26"/>
    <sheet name="誠2" sheetId="27" r:id="rId27"/>
    <sheet name="誠3" sheetId="28" r:id="rId28"/>
    <sheet name="誠4" sheetId="29" r:id="rId29"/>
    <sheet name="誠5" sheetId="30" r:id="rId30"/>
  </sheets>
  <externalReferences>
    <externalReference r:id="rId31"/>
    <externalReference r:id="rId32"/>
    <externalReference r:id="rId33"/>
    <externalReference r:id="rId34"/>
  </externalReferences>
  <calcPr calcId="145621"/>
</workbook>
</file>

<file path=xl/calcChain.xml><?xml version="1.0" encoding="utf-8"?>
<calcChain xmlns="http://schemas.openxmlformats.org/spreadsheetml/2006/main">
  <c r="AC46" i="25" l="1"/>
  <c r="Z46" i="25"/>
  <c r="W46" i="25"/>
  <c r="T46" i="25"/>
  <c r="Q46" i="25"/>
  <c r="N46" i="25"/>
  <c r="K46" i="25"/>
  <c r="H46" i="25"/>
  <c r="E46" i="25"/>
  <c r="B46" i="25"/>
  <c r="AC45" i="25"/>
  <c r="Z45" i="25"/>
  <c r="W45" i="25"/>
  <c r="T45" i="25"/>
  <c r="Q45" i="25"/>
  <c r="N45" i="25"/>
  <c r="K45" i="25"/>
  <c r="H45" i="25"/>
  <c r="E45" i="25"/>
  <c r="B45" i="25"/>
  <c r="AC37" i="25"/>
  <c r="Z37" i="25"/>
  <c r="W37" i="25"/>
  <c r="T37" i="25"/>
  <c r="Q37" i="25"/>
  <c r="N37" i="25"/>
  <c r="K37" i="25"/>
  <c r="H37" i="25"/>
  <c r="E37" i="25"/>
  <c r="B37" i="25"/>
  <c r="AC36" i="25"/>
  <c r="Z36" i="25"/>
  <c r="W36" i="25"/>
  <c r="T36" i="25"/>
  <c r="Q36" i="25"/>
  <c r="N36" i="25"/>
  <c r="K36" i="25"/>
  <c r="H36" i="25"/>
  <c r="E36" i="25"/>
  <c r="B36" i="25"/>
  <c r="AC28" i="25"/>
  <c r="Z28" i="25"/>
  <c r="W28" i="25"/>
  <c r="T28" i="25"/>
  <c r="Q28" i="25"/>
  <c r="N28" i="25"/>
  <c r="K28" i="25"/>
  <c r="H28" i="25"/>
  <c r="E28" i="25"/>
  <c r="B28" i="25"/>
  <c r="AC27" i="25"/>
  <c r="Z27" i="25"/>
  <c r="W27" i="25"/>
  <c r="T27" i="25"/>
  <c r="Q27" i="25"/>
  <c r="N27" i="25"/>
  <c r="K27" i="25"/>
  <c r="H27" i="25"/>
  <c r="E27" i="25"/>
  <c r="B27" i="25"/>
  <c r="AC19" i="25"/>
  <c r="Z19" i="25"/>
  <c r="W19" i="25"/>
  <c r="T19" i="25"/>
  <c r="Q19" i="25"/>
  <c r="N19" i="25"/>
  <c r="K19" i="25"/>
  <c r="H19" i="25"/>
  <c r="E19" i="25"/>
  <c r="B19" i="25"/>
  <c r="AC18" i="25"/>
  <c r="Z18" i="25"/>
  <c r="W18" i="25"/>
  <c r="T18" i="25"/>
  <c r="Q18" i="25"/>
  <c r="N18" i="25"/>
  <c r="K18" i="25"/>
  <c r="H18" i="25"/>
  <c r="E18" i="25"/>
  <c r="B18" i="25"/>
  <c r="AC10" i="25"/>
  <c r="Z10" i="25"/>
  <c r="W10" i="25"/>
  <c r="T10" i="25"/>
  <c r="Q10" i="25"/>
  <c r="N10" i="25"/>
  <c r="K10" i="25"/>
  <c r="H10" i="25"/>
  <c r="E10" i="25"/>
  <c r="B10" i="25"/>
  <c r="AC9" i="25"/>
  <c r="Z9" i="25"/>
  <c r="W9" i="25"/>
  <c r="T9" i="25"/>
  <c r="Q9" i="25"/>
  <c r="N9" i="25"/>
  <c r="K9" i="25"/>
  <c r="H9" i="25"/>
  <c r="E9" i="25"/>
  <c r="B9" i="25"/>
  <c r="R37" i="20"/>
  <c r="O37" i="20"/>
  <c r="L37" i="20"/>
  <c r="I37" i="20"/>
  <c r="F37" i="20"/>
  <c r="C37" i="20"/>
  <c r="T45" i="19"/>
  <c r="R45" i="19"/>
  <c r="P45" i="19"/>
  <c r="N45" i="19"/>
  <c r="L45" i="19"/>
  <c r="J45" i="19"/>
  <c r="H45" i="19"/>
  <c r="F45" i="19"/>
  <c r="D45" i="19"/>
  <c r="B45" i="19"/>
  <c r="T37" i="19"/>
  <c r="R37" i="19"/>
  <c r="P37" i="19"/>
  <c r="N37" i="19"/>
  <c r="L37" i="19"/>
  <c r="J37" i="19"/>
  <c r="H37" i="19"/>
  <c r="F37" i="19"/>
  <c r="D37" i="19"/>
  <c r="B37" i="19"/>
  <c r="T36" i="19"/>
  <c r="R36" i="19"/>
  <c r="P36" i="19"/>
  <c r="N36" i="19"/>
  <c r="L36" i="19"/>
  <c r="J36" i="19"/>
  <c r="H36" i="19"/>
  <c r="F36" i="19"/>
  <c r="D36" i="19"/>
  <c r="B36" i="19"/>
  <c r="T28" i="19"/>
  <c r="R28" i="19"/>
  <c r="P28" i="19"/>
  <c r="N28" i="19"/>
  <c r="L28" i="19"/>
  <c r="J28" i="19"/>
  <c r="H28" i="19"/>
  <c r="F28" i="19"/>
  <c r="D28" i="19"/>
  <c r="B28" i="19"/>
  <c r="T27" i="19"/>
  <c r="R27" i="19"/>
  <c r="P27" i="19"/>
  <c r="N27" i="19"/>
  <c r="L27" i="19"/>
  <c r="J27" i="19"/>
  <c r="H27" i="19"/>
  <c r="F27" i="19"/>
  <c r="D27" i="19"/>
  <c r="B27" i="19"/>
  <c r="T19" i="19"/>
  <c r="R19" i="19"/>
  <c r="P19" i="19"/>
  <c r="N19" i="19"/>
  <c r="L19" i="19"/>
  <c r="J19" i="19"/>
  <c r="H19" i="19"/>
  <c r="F19" i="19"/>
  <c r="D19" i="19"/>
  <c r="B19" i="19"/>
  <c r="T18" i="19"/>
  <c r="R18" i="19"/>
  <c r="P18" i="19"/>
  <c r="N18" i="19"/>
  <c r="L18" i="19"/>
  <c r="J18" i="19"/>
  <c r="H18" i="19"/>
  <c r="F18" i="19"/>
  <c r="D18" i="19"/>
  <c r="B18" i="19"/>
  <c r="T10" i="19"/>
  <c r="R10" i="19"/>
  <c r="T9" i="19"/>
  <c r="R9" i="19"/>
  <c r="T43" i="13" l="1"/>
  <c r="R43" i="13"/>
  <c r="P43" i="13"/>
  <c r="N43" i="13"/>
  <c r="L43" i="13"/>
  <c r="J43" i="13"/>
  <c r="H43" i="13"/>
  <c r="F43" i="13"/>
  <c r="D43" i="13"/>
  <c r="B43" i="13"/>
  <c r="T42" i="13"/>
  <c r="R42" i="13"/>
  <c r="P42" i="13"/>
  <c r="N42" i="13"/>
  <c r="L42" i="13"/>
  <c r="J42" i="13"/>
  <c r="H42" i="13"/>
  <c r="F42" i="13"/>
  <c r="D42" i="13"/>
  <c r="B42" i="13"/>
  <c r="T34" i="13"/>
  <c r="R34" i="13"/>
  <c r="P34" i="13"/>
  <c r="N34" i="13"/>
  <c r="L34" i="13"/>
  <c r="J34" i="13"/>
  <c r="H34" i="13"/>
  <c r="F34" i="13"/>
  <c r="D34" i="13"/>
  <c r="B34" i="13"/>
  <c r="T33" i="13"/>
  <c r="R33" i="13"/>
  <c r="P33" i="13"/>
  <c r="N33" i="13"/>
  <c r="L33" i="13"/>
  <c r="J33" i="13"/>
  <c r="H33" i="13"/>
  <c r="F33" i="13"/>
  <c r="D33" i="13"/>
  <c r="B33" i="13"/>
  <c r="T24" i="13"/>
  <c r="R24" i="13"/>
  <c r="P24" i="13"/>
  <c r="N24" i="13"/>
  <c r="L24" i="13"/>
  <c r="J24" i="13"/>
  <c r="H24" i="13"/>
  <c r="F24" i="13"/>
  <c r="D24" i="13"/>
  <c r="B24" i="13"/>
  <c r="T23" i="13"/>
  <c r="R23" i="13"/>
  <c r="P23" i="13"/>
  <c r="N23" i="13"/>
  <c r="L23" i="13"/>
  <c r="J23" i="13"/>
  <c r="H23" i="13"/>
  <c r="F23" i="13"/>
  <c r="D23" i="13"/>
  <c r="B23" i="13"/>
  <c r="D22" i="13"/>
  <c r="T14" i="13"/>
  <c r="R14" i="13"/>
  <c r="T13" i="13"/>
  <c r="R13" i="13"/>
  <c r="D12" i="13"/>
  <c r="V41" i="12"/>
  <c r="V39" i="12"/>
  <c r="V37" i="12"/>
  <c r="V43" i="12" s="1"/>
  <c r="V35" i="12"/>
  <c r="V33" i="12"/>
  <c r="V31" i="12"/>
  <c r="V29" i="12"/>
  <c r="V25" i="12"/>
  <c r="V23" i="12"/>
  <c r="V21" i="12"/>
  <c r="V27" i="12" s="1"/>
  <c r="O21" i="12"/>
  <c r="V17" i="12"/>
  <c r="V15" i="12"/>
  <c r="V13" i="12"/>
  <c r="V19" i="12" s="1"/>
  <c r="V9" i="12"/>
  <c r="V7" i="12"/>
  <c r="V5" i="12"/>
  <c r="V11" i="12" s="1"/>
  <c r="O5" i="12"/>
  <c r="V41" i="11"/>
  <c r="V39" i="11"/>
  <c r="V37" i="11"/>
  <c r="V43" i="11" s="1"/>
  <c r="V35" i="11"/>
  <c r="V33" i="11"/>
  <c r="V31" i="11"/>
  <c r="V29" i="11"/>
  <c r="O29" i="11"/>
  <c r="V25" i="11"/>
  <c r="V23" i="11"/>
  <c r="V21" i="11"/>
  <c r="V27" i="11" s="1"/>
  <c r="V17" i="11"/>
  <c r="V15" i="11"/>
  <c r="V13" i="11"/>
  <c r="V19" i="11" s="1"/>
  <c r="V9" i="11"/>
  <c r="V7" i="11"/>
  <c r="V5" i="11"/>
  <c r="V11" i="11" s="1"/>
  <c r="O5" i="11"/>
  <c r="V41" i="10"/>
  <c r="V39" i="10"/>
  <c r="V37" i="10"/>
  <c r="V43" i="10" s="1"/>
  <c r="V35" i="10"/>
  <c r="V33" i="10"/>
  <c r="V31" i="10"/>
  <c r="V29" i="10"/>
  <c r="O29" i="10"/>
  <c r="V25" i="10"/>
  <c r="V23" i="10"/>
  <c r="V21" i="10"/>
  <c r="V27" i="10" s="1"/>
  <c r="V17" i="10"/>
  <c r="V15" i="10"/>
  <c r="V13" i="10"/>
  <c r="V19" i="10" s="1"/>
  <c r="V9" i="10"/>
  <c r="V7" i="10"/>
  <c r="V5" i="10"/>
  <c r="V11" i="10" s="1"/>
  <c r="V41" i="9"/>
  <c r="V39" i="9"/>
  <c r="V37" i="9"/>
  <c r="V43" i="9" s="1"/>
  <c r="O37" i="9"/>
  <c r="V33" i="9"/>
  <c r="V31" i="9"/>
  <c r="V29" i="9"/>
  <c r="V35" i="9" s="1"/>
  <c r="V25" i="9"/>
  <c r="V23" i="9"/>
  <c r="V21" i="9"/>
  <c r="V27" i="9" s="1"/>
  <c r="V17" i="9"/>
  <c r="V15" i="9"/>
  <c r="V13" i="9"/>
  <c r="V19" i="9" s="1"/>
  <c r="O13" i="9"/>
  <c r="V9" i="9"/>
  <c r="V7" i="9"/>
  <c r="V11" i="9" s="1"/>
  <c r="V5" i="9"/>
  <c r="V42" i="8"/>
  <c r="V40" i="8"/>
  <c r="V38" i="8"/>
  <c r="V44" i="8" s="1"/>
  <c r="V34" i="8"/>
  <c r="V36" i="8" s="1"/>
  <c r="V32" i="8"/>
  <c r="V30" i="8"/>
  <c r="V25" i="8"/>
  <c r="V23" i="8"/>
  <c r="V28" i="8" s="1"/>
  <c r="T9" i="7"/>
  <c r="R9" i="7"/>
  <c r="T8" i="7"/>
  <c r="R8" i="7"/>
</calcChain>
</file>

<file path=xl/sharedStrings.xml><?xml version="1.0" encoding="utf-8"?>
<sst xmlns="http://schemas.openxmlformats.org/spreadsheetml/2006/main" count="7287" uniqueCount="1733">
  <si>
    <t>彰泰國中-</t>
  </si>
  <si>
    <t>專線：04-8350451</t>
  </si>
  <si>
    <t>電子信箱:a8350451@yahoo.com.tw</t>
  </si>
  <si>
    <t>10月1日(五)</t>
  </si>
  <si>
    <t>白米飯</t>
  </si>
  <si>
    <t>BBQ醬烤雞排</t>
  </si>
  <si>
    <t>法式豬柳</t>
  </si>
  <si>
    <t>清炒銀芽</t>
  </si>
  <si>
    <t>油菜</t>
  </si>
  <si>
    <t>筍仔湯</t>
  </si>
  <si>
    <t>熱量:</t>
  </si>
  <si>
    <t>脂肪:</t>
  </si>
  <si>
    <t>822大卡</t>
  </si>
  <si>
    <t>29g</t>
  </si>
  <si>
    <t>醣類:</t>
  </si>
  <si>
    <t>蛋白質:</t>
  </si>
  <si>
    <t>108g</t>
  </si>
  <si>
    <t>34g</t>
  </si>
  <si>
    <t>10月4日(一)</t>
  </si>
  <si>
    <t>10月5日(二)</t>
  </si>
  <si>
    <t>10月6日(三)</t>
  </si>
  <si>
    <t>10月7日(四)</t>
  </si>
  <si>
    <t>10月8日(五)</t>
  </si>
  <si>
    <t>五穀飯</t>
  </si>
  <si>
    <t>油蔥肉燥拌麵</t>
  </si>
  <si>
    <t>地瓜飯</t>
  </si>
  <si>
    <t>檸檬雞翅</t>
  </si>
  <si>
    <t>椒鹽烤豬里肌</t>
  </si>
  <si>
    <t>酥香雞排(炸)</t>
  </si>
  <si>
    <t>沙茶干片豬肉(豆)</t>
  </si>
  <si>
    <t>招牌香嫩雞腿</t>
  </si>
  <si>
    <t>麻婆豆腐(豆)</t>
  </si>
  <si>
    <t>南洋咖哩雞丁</t>
  </si>
  <si>
    <t>海苔椒鹽楔型薯</t>
  </si>
  <si>
    <t>茶碗蒸</t>
  </si>
  <si>
    <t>油蔥肉燥</t>
  </si>
  <si>
    <t>蔥炒鹹豬肉</t>
  </si>
  <si>
    <t>塔香海茸</t>
  </si>
  <si>
    <t>滷蛋</t>
  </si>
  <si>
    <t>香香魷魚(海炸)</t>
  </si>
  <si>
    <t>花花炒香菇</t>
  </si>
  <si>
    <t>白菜</t>
  </si>
  <si>
    <t>高麗菜</t>
  </si>
  <si>
    <t>青江菜</t>
  </si>
  <si>
    <t>海芽湯</t>
  </si>
  <si>
    <t>紅豆湯</t>
  </si>
  <si>
    <t>海鮮總匯味噌湯(豆)(海)</t>
  </si>
  <si>
    <t>玉米蛋花湯</t>
  </si>
  <si>
    <t>馬K豚片湯</t>
  </si>
  <si>
    <t>827大卡</t>
  </si>
  <si>
    <t>826大卡</t>
  </si>
  <si>
    <t>30g</t>
  </si>
  <si>
    <t>861大卡</t>
  </si>
  <si>
    <t>28g</t>
  </si>
  <si>
    <t>853大卡</t>
  </si>
  <si>
    <t>27g</t>
  </si>
  <si>
    <t>814大卡</t>
  </si>
  <si>
    <t>26g</t>
  </si>
  <si>
    <t>109g</t>
  </si>
  <si>
    <t>105g</t>
  </si>
  <si>
    <t>35g</t>
  </si>
  <si>
    <t>118g</t>
  </si>
  <si>
    <t>116g</t>
  </si>
  <si>
    <t>10月12日(二)</t>
  </si>
  <si>
    <t>10月13日(三)</t>
  </si>
  <si>
    <t>10月14日(四)</t>
  </si>
  <si>
    <t>10月15日(五)</t>
  </si>
  <si>
    <t>義式蛋蓋飯</t>
  </si>
  <si>
    <t>甜麵醬香回鍋肉</t>
  </si>
  <si>
    <t>鮮汁魚排(海)(炸)</t>
  </si>
  <si>
    <t>岩燒帶骨豬排</t>
  </si>
  <si>
    <t>嫩鮮雞排</t>
  </si>
  <si>
    <t>吮指翅腿</t>
  </si>
  <si>
    <t>迷你珍珠餃(冷)</t>
  </si>
  <si>
    <t>海根快炒</t>
  </si>
  <si>
    <t>茄汁肉醬</t>
  </si>
  <si>
    <t>牽絲起司焗玉米</t>
  </si>
  <si>
    <t>冰糖滷味(豆)</t>
  </si>
  <si>
    <t>咖哩雞丁</t>
  </si>
  <si>
    <t>香香小春捲(加)</t>
  </si>
  <si>
    <t>鮮蔬豆皮湯(豆)</t>
  </si>
  <si>
    <t>鮮筍湯</t>
  </si>
  <si>
    <t>小丸子湯(加)</t>
  </si>
  <si>
    <t>味噌海芽湯</t>
  </si>
  <si>
    <t>858大卡</t>
  </si>
  <si>
    <t>850大卡</t>
  </si>
  <si>
    <t>812大卡</t>
  </si>
  <si>
    <t>117g</t>
  </si>
  <si>
    <t>33g</t>
  </si>
  <si>
    <t>10月18日(一)</t>
  </si>
  <si>
    <t>10月19日(二)</t>
  </si>
  <si>
    <t>10月20日(三)</t>
  </si>
  <si>
    <t>10月21日(四)</t>
  </si>
  <si>
    <t>10月22日(五)</t>
  </si>
  <si>
    <t>麻香肉絲蛋炒飯</t>
  </si>
  <si>
    <t>鐵路火車滷排骨</t>
  </si>
  <si>
    <t>燒烤雞翅</t>
  </si>
  <si>
    <t>雞米花(炸)</t>
  </si>
  <si>
    <t>日式照燒豚肉</t>
  </si>
  <si>
    <t>板烤雞腿排</t>
  </si>
  <si>
    <t>羅伯滷鳥蛋</t>
  </si>
  <si>
    <t>客家小炒(豆)(海)</t>
  </si>
  <si>
    <t>關東煮(豆)</t>
  </si>
  <si>
    <t>大轟炸花枝排(加炸)</t>
  </si>
  <si>
    <t>韓式泡菜鍋(豆)(醃)</t>
  </si>
  <si>
    <t>雞塊x2(加)</t>
  </si>
  <si>
    <t>咖哩洋芋肉片</t>
  </si>
  <si>
    <t>可可麻糬包</t>
  </si>
  <si>
    <t>蝦仁白菜(海)</t>
  </si>
  <si>
    <t>椒鹽豬柳條</t>
  </si>
  <si>
    <t>蚵白菜</t>
  </si>
  <si>
    <t>玉米濃湯(芡)</t>
  </si>
  <si>
    <t>招牌QQ紅茶</t>
  </si>
  <si>
    <t>薑片冬瓜湯</t>
  </si>
  <si>
    <t>味噌豆腐湯(豆)</t>
  </si>
  <si>
    <t>801.8大卡</t>
  </si>
  <si>
    <t>25g</t>
  </si>
  <si>
    <t>831.5大卡</t>
  </si>
  <si>
    <t>25.5g</t>
  </si>
  <si>
    <t>860大卡</t>
  </si>
  <si>
    <t>852大卡</t>
  </si>
  <si>
    <t>113.5g</t>
  </si>
  <si>
    <t>30.7g</t>
  </si>
  <si>
    <t>119g</t>
  </si>
  <si>
    <t>31.5g</t>
  </si>
  <si>
    <t>36g</t>
  </si>
  <si>
    <t>115g</t>
  </si>
  <si>
    <t>10月25日(一)</t>
  </si>
  <si>
    <t>10月26日(二)</t>
  </si>
  <si>
    <t>10月27日(三)</t>
  </si>
  <si>
    <t>10月28日(四)</t>
  </si>
  <si>
    <t>10月29日(五)</t>
  </si>
  <si>
    <t>義式醬麵</t>
  </si>
  <si>
    <t>烤肉醬燒雞丁</t>
  </si>
  <si>
    <t>吉野家燒肉</t>
  </si>
  <si>
    <t>日式炸雞腿(炸)</t>
  </si>
  <si>
    <t>醬燒大豬排</t>
  </si>
  <si>
    <t>和風炙烤雞排</t>
  </si>
  <si>
    <t>韓式魚板炒魷魚(海加)</t>
  </si>
  <si>
    <t>酥香卡滋雞(炸)</t>
  </si>
  <si>
    <t>生煎包</t>
  </si>
  <si>
    <t>洋芋雞丁</t>
  </si>
  <si>
    <t>肉燥鳥蛋(醃)</t>
  </si>
  <si>
    <t>白醬雙花</t>
  </si>
  <si>
    <t>吻魚炊蛋(海)</t>
  </si>
  <si>
    <t>麻辣豆腐(豆)</t>
  </si>
  <si>
    <t>洋蔥圈圈(加豆)</t>
  </si>
  <si>
    <t>椒鹽蘿蔔糕(冷)</t>
  </si>
  <si>
    <t>芹香蛋花湯</t>
  </si>
  <si>
    <t>筍片凍豆腐湯(豆)</t>
  </si>
  <si>
    <t>蘿蔔湯</t>
  </si>
  <si>
    <t>日式紫菜湯</t>
  </si>
  <si>
    <t>鈕扣小菇冬瓜湯</t>
  </si>
  <si>
    <t>856大卡</t>
  </si>
  <si>
    <t>31g</t>
  </si>
  <si>
    <t>香香魷魚(海炸)</t>
    <phoneticPr fontId="21" type="noConversion"/>
  </si>
  <si>
    <t>大轟炸花枝排(加炸)</t>
    <phoneticPr fontId="21" type="noConversion"/>
  </si>
  <si>
    <t>生煎包</t>
    <phoneticPr fontId="21" type="noConversion"/>
  </si>
  <si>
    <t>10月第一週菜單明細(彰泰國中-正惠心便當工廠)</t>
  </si>
  <si>
    <t>食材以可食量標示</t>
  </si>
  <si>
    <t>日期</t>
  </si>
  <si>
    <t>主食</t>
  </si>
  <si>
    <t>備註</t>
  </si>
  <si>
    <t>個人量(克)</t>
  </si>
  <si>
    <t>主菜</t>
  </si>
  <si>
    <t>副菜</t>
  </si>
  <si>
    <t>湯</t>
  </si>
  <si>
    <t>水果 / 乳品</t>
  </si>
  <si>
    <t>營養分析</t>
  </si>
  <si>
    <t>食物類別</t>
  </si>
  <si>
    <t>份數</t>
  </si>
  <si>
    <t>主食類</t>
  </si>
  <si>
    <t>月</t>
  </si>
  <si>
    <t>豆魚肉蛋類</t>
  </si>
  <si>
    <t>蔬菜類</t>
  </si>
  <si>
    <t>日</t>
  </si>
  <si>
    <t>油脂類</t>
  </si>
  <si>
    <t>水果類</t>
  </si>
  <si>
    <t>奶類</t>
  </si>
  <si>
    <t>餐數</t>
  </si>
  <si>
    <t>蒸</t>
  </si>
  <si>
    <t>烤</t>
  </si>
  <si>
    <t>炒</t>
  </si>
  <si>
    <t>川燙</t>
  </si>
  <si>
    <t>煮</t>
  </si>
  <si>
    <t>白米</t>
  </si>
  <si>
    <t xml:space="preserve"> </t>
  </si>
  <si>
    <t>生鮮雞排</t>
  </si>
  <si>
    <t>生鮮豬肉條</t>
  </si>
  <si>
    <t>豆芽菜</t>
  </si>
  <si>
    <t>生鮮竹筍</t>
  </si>
  <si>
    <t>洋蔥</t>
  </si>
  <si>
    <t>紅蘿蔔</t>
  </si>
  <si>
    <t>乾木耳</t>
  </si>
  <si>
    <t>星期五</t>
  </si>
  <si>
    <t>生鮮豬肉絲</t>
  </si>
  <si>
    <t>10月第二週菜單明細(彰泰國中-正惠心便當工廠)</t>
  </si>
  <si>
    <t>生鮮雞翅</t>
  </si>
  <si>
    <t>豆腐</t>
  </si>
  <si>
    <t xml:space="preserve">豆 </t>
  </si>
  <si>
    <t>生鮮豬肉片</t>
  </si>
  <si>
    <t>海帶芽</t>
  </si>
  <si>
    <t>生鮮豬絞肉</t>
  </si>
  <si>
    <t>薑</t>
  </si>
  <si>
    <t>星期一</t>
  </si>
  <si>
    <t>生鮮豬排</t>
  </si>
  <si>
    <t>生鮮雞丁</t>
  </si>
  <si>
    <t>海茸</t>
  </si>
  <si>
    <t>紅豆</t>
  </si>
  <si>
    <t>五穀米</t>
  </si>
  <si>
    <t>馬鈴薯</t>
  </si>
  <si>
    <t>九層塔</t>
  </si>
  <si>
    <t>星期二</t>
  </si>
  <si>
    <t>咖哩粉</t>
  </si>
  <si>
    <t>拌</t>
  </si>
  <si>
    <t>炸</t>
  </si>
  <si>
    <t>滷</t>
  </si>
  <si>
    <t>麵</t>
  </si>
  <si>
    <t>生鮮雞肉</t>
  </si>
  <si>
    <t>雞蛋</t>
  </si>
  <si>
    <t>豆</t>
  </si>
  <si>
    <t>生鮮水鯊魚肉</t>
  </si>
  <si>
    <t>海</t>
  </si>
  <si>
    <t>油蔥</t>
  </si>
  <si>
    <t>星期三</t>
  </si>
  <si>
    <t>柴魚片</t>
  </si>
  <si>
    <t>生鮮魷魚</t>
  </si>
  <si>
    <t>玉米</t>
  </si>
  <si>
    <t>地瓜</t>
  </si>
  <si>
    <t>豆干片</t>
  </si>
  <si>
    <t>芹菜</t>
  </si>
  <si>
    <t>星期四</t>
  </si>
  <si>
    <t>沙茶醬</t>
  </si>
  <si>
    <t>生鮮雞腿</t>
  </si>
  <si>
    <t>花椰菜</t>
  </si>
  <si>
    <t>乾香菇</t>
  </si>
  <si>
    <t>生鮮豬肉</t>
  </si>
  <si>
    <t>鳥蛋</t>
  </si>
  <si>
    <t>味噌</t>
  </si>
  <si>
    <t>10月第三週菜單明細(彰泰國中-正惠心便當工廠)</t>
  </si>
  <si>
    <t>生鮮翅小腿</t>
  </si>
  <si>
    <t>生鮮豆皮</t>
  </si>
  <si>
    <t>青蔥</t>
  </si>
  <si>
    <t>甜麵醬</t>
  </si>
  <si>
    <t>起司</t>
  </si>
  <si>
    <t>生鮮魚肉</t>
  </si>
  <si>
    <t xml:space="preserve">海 </t>
  </si>
  <si>
    <t>小水餃</t>
  </si>
  <si>
    <t>大黑豆干</t>
  </si>
  <si>
    <t>鮮筍</t>
  </si>
  <si>
    <t>玉米粒</t>
  </si>
  <si>
    <t>白蘿蔔</t>
  </si>
  <si>
    <t xml:space="preserve">鳥蛋	</t>
  </si>
  <si>
    <t>番茄醬</t>
  </si>
  <si>
    <t>燒</t>
  </si>
  <si>
    <t>海帶根</t>
  </si>
  <si>
    <t>小貢丸</t>
  </si>
  <si>
    <t>加</t>
  </si>
  <si>
    <t>小春捲</t>
  </si>
  <si>
    <t xml:space="preserve">加 </t>
  </si>
  <si>
    <t>海芽</t>
  </si>
  <si>
    <t>10月第四週菜單明細(彰泰國中-正惠心便當工廠)</t>
  </si>
  <si>
    <t>雞塊</t>
  </si>
  <si>
    <t>洋芋</t>
  </si>
  <si>
    <t>QQ圓</t>
  </si>
  <si>
    <t>豆干</t>
  </si>
  <si>
    <t>冬瓜</t>
  </si>
  <si>
    <t>薑片</t>
  </si>
  <si>
    <t>當歸</t>
  </si>
  <si>
    <t>大黑干</t>
  </si>
  <si>
    <t>枸杞</t>
  </si>
  <si>
    <t>麻油</t>
  </si>
  <si>
    <t>大花枝排</t>
  </si>
  <si>
    <t>生鮮蝦仁</t>
  </si>
  <si>
    <t>白芝麻</t>
  </si>
  <si>
    <t>生鮮雞腿排</t>
  </si>
  <si>
    <t>泡菜</t>
  </si>
  <si>
    <t>醃</t>
  </si>
  <si>
    <t>10月第五週菜單明細(彰泰國中-正惠心便當工廠)</t>
  </si>
  <si>
    <t>魚板</t>
  </si>
  <si>
    <t>青花椰</t>
  </si>
  <si>
    <t>白花椰</t>
  </si>
  <si>
    <t>黃椒</t>
  </si>
  <si>
    <t>小黃瓜</t>
  </si>
  <si>
    <t>吻仔魚</t>
  </si>
  <si>
    <t>凍豆腐</t>
  </si>
  <si>
    <t>米血</t>
  </si>
  <si>
    <t>生鮮木耳</t>
  </si>
  <si>
    <t>洋蔥圈</t>
  </si>
  <si>
    <t>紫菜</t>
  </si>
  <si>
    <t>百頁豆腐</t>
  </si>
  <si>
    <t>蘿蔔糕</t>
  </si>
  <si>
    <t xml:space="preserve">冷 </t>
  </si>
  <si>
    <t>小香菇</t>
  </si>
  <si>
    <t>碎瓜</t>
  </si>
  <si>
    <t>白飯</t>
  </si>
  <si>
    <t>蒜泥白肉</t>
    <phoneticPr fontId="22" type="noConversion"/>
  </si>
  <si>
    <t>深色蔬菜</t>
    <phoneticPr fontId="22" type="noConversion"/>
  </si>
  <si>
    <t>熱量</t>
    <phoneticPr fontId="22" type="noConversion"/>
  </si>
  <si>
    <t>學校護理師</t>
  </si>
  <si>
    <t>主任</t>
  </si>
  <si>
    <t>校長</t>
  </si>
  <si>
    <t xml:space="preserve">10月1日(五) </t>
    <phoneticPr fontId="22" type="noConversion"/>
  </si>
  <si>
    <t>廠商營養師</t>
    <phoneticPr fontId="22" type="noConversion"/>
  </si>
  <si>
    <t>蒜泥白肉</t>
    <phoneticPr fontId="22" type="noConversion"/>
  </si>
  <si>
    <t>蜜汁翅腿</t>
    <phoneticPr fontId="22" type="noConversion"/>
  </si>
  <si>
    <t>沙茶滷味(豆)</t>
    <phoneticPr fontId="22" type="noConversion"/>
  </si>
  <si>
    <t>深色蔬菜</t>
    <phoneticPr fontId="22" type="noConversion"/>
  </si>
  <si>
    <t>味噌海芽湯</t>
    <phoneticPr fontId="22" type="noConversion"/>
  </si>
  <si>
    <t>熱量</t>
    <phoneticPr fontId="22" type="noConversion"/>
  </si>
  <si>
    <t>脂肪</t>
    <phoneticPr fontId="22" type="noConversion"/>
  </si>
  <si>
    <t>廠商食品技師</t>
    <phoneticPr fontId="22" type="noConversion"/>
  </si>
  <si>
    <t>醣類</t>
    <phoneticPr fontId="22" type="noConversion"/>
  </si>
  <si>
    <t>蛋白質</t>
    <phoneticPr fontId="22" type="noConversion"/>
  </si>
  <si>
    <t xml:space="preserve">10月4日(一) </t>
    <phoneticPr fontId="22" type="noConversion"/>
  </si>
  <si>
    <t xml:space="preserve">10月5日(二) </t>
    <phoneticPr fontId="22" type="noConversion"/>
  </si>
  <si>
    <t xml:space="preserve">10月6日(三) </t>
    <phoneticPr fontId="22" type="noConversion"/>
  </si>
  <si>
    <t>10月7日(四)</t>
    <phoneticPr fontId="22" type="noConversion"/>
  </si>
  <si>
    <t xml:space="preserve">10月8日(五) </t>
    <phoneticPr fontId="22" type="noConversion"/>
  </si>
  <si>
    <t>糙米飯</t>
    <phoneticPr fontId="22" type="noConversion"/>
  </si>
  <si>
    <t>肉絲炒飯</t>
    <phoneticPr fontId="22" type="noConversion"/>
  </si>
  <si>
    <t>紫米飯</t>
    <phoneticPr fontId="22" type="noConversion"/>
  </si>
  <si>
    <t>卡啦雞排(炸)</t>
    <phoneticPr fontId="22" type="noConversion"/>
  </si>
  <si>
    <t>照燒咕咾肉</t>
    <phoneticPr fontId="22" type="noConversion"/>
  </si>
  <si>
    <t>鐵路肉排</t>
    <phoneticPr fontId="22" type="noConversion"/>
  </si>
  <si>
    <t>鴨香煲</t>
    <phoneticPr fontId="22" type="noConversion"/>
  </si>
  <si>
    <t>石板山豬肉</t>
    <phoneticPr fontId="22" type="noConversion"/>
  </si>
  <si>
    <t>麻婆豆腐(豆)</t>
    <phoneticPr fontId="22" type="noConversion"/>
  </si>
  <si>
    <t>鮪魚聰明蛋(海)</t>
    <phoneticPr fontId="22" type="noConversion"/>
  </si>
  <si>
    <t>奶皇包(冷)</t>
    <phoneticPr fontId="22" type="noConversion"/>
  </si>
  <si>
    <t>茶碗蒸</t>
    <phoneticPr fontId="22" type="noConversion"/>
  </si>
  <si>
    <t>田園腰果</t>
    <phoneticPr fontId="22" type="noConversion"/>
  </si>
  <si>
    <t>白菜鑲貢丸(加)</t>
    <phoneticPr fontId="22" type="noConversion"/>
  </si>
  <si>
    <t>薯餅(炸)(加)</t>
    <phoneticPr fontId="22" type="noConversion"/>
  </si>
  <si>
    <t>鮮筍肉絲</t>
    <phoneticPr fontId="22" type="noConversion"/>
  </si>
  <si>
    <t>椒麻酸辣粉</t>
    <phoneticPr fontId="22" type="noConversion"/>
  </si>
  <si>
    <t>蔥花卷(冷)</t>
    <phoneticPr fontId="22" type="noConversion"/>
  </si>
  <si>
    <t>淺色蔬菜</t>
    <phoneticPr fontId="22" type="noConversion"/>
  </si>
  <si>
    <t>午餐助理</t>
    <phoneticPr fontId="22" type="noConversion"/>
  </si>
  <si>
    <t>玉米濃湯(芡)</t>
    <phoneticPr fontId="22" type="noConversion"/>
  </si>
  <si>
    <t>芋頭白玉湯</t>
    <phoneticPr fontId="22" type="noConversion"/>
  </si>
  <si>
    <t>味噌豆腐湯(豆)</t>
    <phoneticPr fontId="22" type="noConversion"/>
  </si>
  <si>
    <t>筍子排骨湯</t>
    <phoneticPr fontId="22" type="noConversion"/>
  </si>
  <si>
    <t>鹿港麵線</t>
    <phoneticPr fontId="22" type="noConversion"/>
  </si>
  <si>
    <t>蛋白質</t>
    <phoneticPr fontId="22" type="noConversion"/>
  </si>
  <si>
    <t xml:space="preserve">10月11日(一) </t>
    <phoneticPr fontId="22" type="noConversion"/>
  </si>
  <si>
    <t xml:space="preserve">10月12日(二) </t>
    <phoneticPr fontId="22" type="noConversion"/>
  </si>
  <si>
    <t xml:space="preserve">10月13日(三) </t>
    <phoneticPr fontId="22" type="noConversion"/>
  </si>
  <si>
    <t>10月14日(四)</t>
    <phoneticPr fontId="22" type="noConversion"/>
  </si>
  <si>
    <t xml:space="preserve">10月15日(五) </t>
    <phoneticPr fontId="22" type="noConversion"/>
  </si>
  <si>
    <t>地瓜飯</t>
    <phoneticPr fontId="22" type="noConversion"/>
  </si>
  <si>
    <t>肉燥炒麵</t>
    <phoneticPr fontId="22" type="noConversion"/>
  </si>
  <si>
    <t>胚芽飯</t>
    <phoneticPr fontId="22" type="noConversion"/>
  </si>
  <si>
    <t>BBQ烤翅</t>
    <phoneticPr fontId="22" type="noConversion"/>
  </si>
  <si>
    <t>香酥雞腿(炸)</t>
    <phoneticPr fontId="22" type="noConversion"/>
  </si>
  <si>
    <t>味噌燒肉</t>
    <phoneticPr fontId="22" type="noConversion"/>
  </si>
  <si>
    <t>三杯雞</t>
    <phoneticPr fontId="22" type="noConversion"/>
  </si>
  <si>
    <t>午餐秘書</t>
    <phoneticPr fontId="22" type="noConversion"/>
  </si>
  <si>
    <t>南洋咖哩</t>
    <phoneticPr fontId="22" type="noConversion"/>
  </si>
  <si>
    <t>水餃(冷)</t>
    <phoneticPr fontId="22" type="noConversion"/>
  </si>
  <si>
    <t>焗烤茄汁粉</t>
    <phoneticPr fontId="22" type="noConversion"/>
  </si>
  <si>
    <t>壽喜炒蛋</t>
    <phoneticPr fontId="22" type="noConversion"/>
  </si>
  <si>
    <t>芙蓉炊蛋</t>
    <phoneticPr fontId="22" type="noConversion"/>
  </si>
  <si>
    <t>開陽白菜(豆)</t>
    <phoneticPr fontId="22" type="noConversion"/>
  </si>
  <si>
    <t>燒烤甜不辣(加)</t>
    <phoneticPr fontId="22" type="noConversion"/>
  </si>
  <si>
    <t>香酥魚排(炸)(海)</t>
    <phoneticPr fontId="22" type="noConversion"/>
  </si>
  <si>
    <t>刺瓜紅蘿湯</t>
    <phoneticPr fontId="22" type="noConversion"/>
  </si>
  <si>
    <t>野菇蛋花湯</t>
    <phoneticPr fontId="22" type="noConversion"/>
  </si>
  <si>
    <t>海帶豆腐湯(豆)</t>
    <phoneticPr fontId="22" type="noConversion"/>
  </si>
  <si>
    <t>馬鈴薯濃湯(芡)</t>
    <phoneticPr fontId="22" type="noConversion"/>
  </si>
  <si>
    <t xml:space="preserve">10月18日(一) </t>
    <phoneticPr fontId="22" type="noConversion"/>
  </si>
  <si>
    <t xml:space="preserve">10月19日(二) </t>
    <phoneticPr fontId="22" type="noConversion"/>
  </si>
  <si>
    <t xml:space="preserve">10月20日(三) </t>
    <phoneticPr fontId="22" type="noConversion"/>
  </si>
  <si>
    <t>10月21日(四)</t>
    <phoneticPr fontId="22" type="noConversion"/>
  </si>
  <si>
    <t xml:space="preserve">10月22日(五) </t>
    <phoneticPr fontId="22" type="noConversion"/>
  </si>
  <si>
    <t>五穀飯</t>
    <phoneticPr fontId="22" type="noConversion"/>
  </si>
  <si>
    <t>三色炒飯</t>
    <phoneticPr fontId="22" type="noConversion"/>
  </si>
  <si>
    <t>花生滷肉</t>
    <phoneticPr fontId="22" type="noConversion"/>
  </si>
  <si>
    <t>鐵路排骨</t>
    <phoneticPr fontId="22" type="noConversion"/>
  </si>
  <si>
    <t>雞腿排</t>
    <phoneticPr fontId="22" type="noConversion"/>
  </si>
  <si>
    <t>咖哩燴肉</t>
    <phoneticPr fontId="22" type="noConversion"/>
  </si>
  <si>
    <t>韓式部隊鍋(醃)(豆)</t>
    <phoneticPr fontId="22" type="noConversion"/>
  </si>
  <si>
    <t>瓜仔肉燥(醃)</t>
    <phoneticPr fontId="22" type="noConversion"/>
  </si>
  <si>
    <t>牛角包(冷)</t>
    <phoneticPr fontId="22" type="noConversion"/>
  </si>
  <si>
    <t>木須洋蔥炒蛋</t>
    <phoneticPr fontId="22" type="noConversion"/>
  </si>
  <si>
    <t>茶葉蛋</t>
    <phoneticPr fontId="22" type="noConversion"/>
  </si>
  <si>
    <t>柳葉魚(炸)(加)(海)</t>
    <phoneticPr fontId="22" type="noConversion"/>
  </si>
  <si>
    <t>香菇蒸蛋</t>
    <phoneticPr fontId="22" type="noConversion"/>
  </si>
  <si>
    <t>高麗菜炒肉</t>
    <phoneticPr fontId="22" type="noConversion"/>
  </si>
  <si>
    <t>茄汁熱狗(加)</t>
    <phoneticPr fontId="22" type="noConversion"/>
  </si>
  <si>
    <t>螞蟻上樹</t>
    <phoneticPr fontId="22" type="noConversion"/>
  </si>
  <si>
    <t>紅豆撞奶</t>
    <phoneticPr fontId="22" type="noConversion"/>
  </si>
  <si>
    <t>冬瓜排骨湯</t>
    <phoneticPr fontId="22" type="noConversion"/>
  </si>
  <si>
    <t>冬粉肉絲湯</t>
    <phoneticPr fontId="22" type="noConversion"/>
  </si>
  <si>
    <t>紫菜豆腐湯(豆)</t>
    <phoneticPr fontId="22" type="noConversion"/>
  </si>
  <si>
    <t xml:space="preserve">10月25日(一) </t>
    <phoneticPr fontId="22" type="noConversion"/>
  </si>
  <si>
    <t xml:space="preserve">10月26日(二) </t>
    <phoneticPr fontId="22" type="noConversion"/>
  </si>
  <si>
    <t xml:space="preserve">10月27日(三) </t>
    <phoneticPr fontId="22" type="noConversion"/>
  </si>
  <si>
    <t>10月28日(四)</t>
    <phoneticPr fontId="22" type="noConversion"/>
  </si>
  <si>
    <t xml:space="preserve">10月29日(五) </t>
    <phoneticPr fontId="22" type="noConversion"/>
  </si>
  <si>
    <t>黑胡椒鐵板麵</t>
    <phoneticPr fontId="22" type="noConversion"/>
  </si>
  <si>
    <t>洋薏仁飯</t>
    <phoneticPr fontId="22" type="noConversion"/>
  </si>
  <si>
    <t>京醬燒肉</t>
    <phoneticPr fontId="22" type="noConversion"/>
  </si>
  <si>
    <t>椒鹽炸雞(炸)</t>
    <phoneticPr fontId="22" type="noConversion"/>
  </si>
  <si>
    <t>米血炒鴨</t>
    <phoneticPr fontId="22" type="noConversion"/>
  </si>
  <si>
    <t>香菇雞</t>
    <phoneticPr fontId="22" type="noConversion"/>
  </si>
  <si>
    <t>夜市米血糕</t>
    <phoneticPr fontId="22" type="noConversion"/>
  </si>
  <si>
    <t>酸菜滷味(豆)(醃)</t>
    <phoneticPr fontId="22" type="noConversion"/>
  </si>
  <si>
    <t>紅油抄手(冷)</t>
    <phoneticPr fontId="22" type="noConversion"/>
  </si>
  <si>
    <t>義式焗烤</t>
    <phoneticPr fontId="22" type="noConversion"/>
  </si>
  <si>
    <t>韓國辣炒年糕(醃)</t>
    <phoneticPr fontId="22" type="noConversion"/>
  </si>
  <si>
    <t>番茄炒蛋(豆)</t>
    <phoneticPr fontId="22" type="noConversion"/>
  </si>
  <si>
    <t>港式公仔麵</t>
    <phoneticPr fontId="22" type="noConversion"/>
  </si>
  <si>
    <t>鮮蔬炒花枝(海)</t>
    <phoneticPr fontId="22" type="noConversion"/>
  </si>
  <si>
    <t>鱿魚丸(加)</t>
    <phoneticPr fontId="22" type="noConversion"/>
  </si>
  <si>
    <t>卡滋雙薯(炸)(加)</t>
    <phoneticPr fontId="22" type="noConversion"/>
  </si>
  <si>
    <t>蘿蔔玉米湯</t>
    <phoneticPr fontId="22" type="noConversion"/>
  </si>
  <si>
    <t>刺瓜排骨湯</t>
    <phoneticPr fontId="22" type="noConversion"/>
  </si>
  <si>
    <t>洋芋海結湯</t>
    <phoneticPr fontId="22" type="noConversion"/>
  </si>
  <si>
    <t>※本菜單餐點使用之豬肉原產地為臺灣</t>
    <phoneticPr fontId="22" type="noConversion"/>
  </si>
  <si>
    <t>※供應學校：彰泰國中</t>
    <phoneticPr fontId="22" type="noConversion"/>
  </si>
  <si>
    <t>第1週菜單明細(國中-金大立廠商)</t>
    <phoneticPr fontId="22" type="noConversion"/>
  </si>
  <si>
    <t>食材以可食量標示</t>
    <phoneticPr fontId="22" type="noConversion"/>
  </si>
  <si>
    <t>日期</t>
    <phoneticPr fontId="22" type="noConversion"/>
  </si>
  <si>
    <t>星期</t>
  </si>
  <si>
    <t>備註</t>
    <phoneticPr fontId="22" type="noConversion"/>
  </si>
  <si>
    <t>個人量(克)</t>
    <phoneticPr fontId="22" type="noConversion"/>
  </si>
  <si>
    <t>備註</t>
    <phoneticPr fontId="22" type="noConversion"/>
  </si>
  <si>
    <t>乳品/水果</t>
    <phoneticPr fontId="22" type="noConversion"/>
  </si>
  <si>
    <t>食物類別</t>
    <phoneticPr fontId="22" type="noConversion"/>
  </si>
  <si>
    <t>份數</t>
    <phoneticPr fontId="22" type="noConversion"/>
  </si>
  <si>
    <t>✖</t>
    <phoneticPr fontId="22" type="noConversion"/>
  </si>
  <si>
    <t>醣類：</t>
  </si>
  <si>
    <t>主食類</t>
    <phoneticPr fontId="22" type="noConversion"/>
  </si>
  <si>
    <t>豆魚肉蛋類</t>
    <phoneticPr fontId="22" type="noConversion"/>
  </si>
  <si>
    <t>脂肪：</t>
  </si>
  <si>
    <t>蔬菜類</t>
    <phoneticPr fontId="22" type="noConversion"/>
  </si>
  <si>
    <t>油脂類</t>
    <phoneticPr fontId="22" type="noConversion"/>
  </si>
  <si>
    <t>星期一</t>
    <phoneticPr fontId="22" type="noConversion"/>
  </si>
  <si>
    <t>蛋白質：</t>
  </si>
  <si>
    <t>水果類</t>
    <phoneticPr fontId="22" type="noConversion"/>
  </si>
  <si>
    <t>奶類</t>
    <phoneticPr fontId="22" type="noConversion"/>
  </si>
  <si>
    <t>餐數</t>
    <phoneticPr fontId="22" type="noConversion"/>
  </si>
  <si>
    <t>熱量：</t>
  </si>
  <si>
    <t>月</t>
    <phoneticPr fontId="22" type="noConversion"/>
  </si>
  <si>
    <t>日</t>
    <phoneticPr fontId="22" type="noConversion"/>
  </si>
  <si>
    <t>星期二</t>
    <phoneticPr fontId="22" type="noConversion"/>
  </si>
  <si>
    <t>星期三</t>
    <phoneticPr fontId="22" type="noConversion"/>
  </si>
  <si>
    <t>星期四</t>
    <phoneticPr fontId="22" type="noConversion"/>
  </si>
  <si>
    <t>白飯</t>
    <phoneticPr fontId="22" type="noConversion"/>
  </si>
  <si>
    <t>蒸</t>
    <phoneticPr fontId="22" type="noConversion"/>
  </si>
  <si>
    <t>蒜泥白肉</t>
    <phoneticPr fontId="22" type="noConversion"/>
  </si>
  <si>
    <t>煮</t>
    <phoneticPr fontId="22" type="noConversion"/>
  </si>
  <si>
    <t>蜜汁翅腿</t>
    <phoneticPr fontId="22" type="noConversion"/>
  </si>
  <si>
    <t>烤</t>
    <phoneticPr fontId="22" type="noConversion"/>
  </si>
  <si>
    <t>沙茶滷味</t>
    <phoneticPr fontId="22" type="noConversion"/>
  </si>
  <si>
    <t>深色蔬菜</t>
  </si>
  <si>
    <t>炒</t>
    <phoneticPr fontId="22" type="noConversion"/>
  </si>
  <si>
    <t>味噌海帶湯</t>
    <phoneticPr fontId="22" type="noConversion"/>
  </si>
  <si>
    <t>白米</t>
    <phoneticPr fontId="22" type="noConversion"/>
  </si>
  <si>
    <t>豬前腿肉</t>
    <phoneticPr fontId="22" type="noConversion"/>
  </si>
  <si>
    <t>生鮮翅小腿</t>
    <phoneticPr fontId="22" type="noConversion"/>
  </si>
  <si>
    <t>非基改豆干</t>
    <phoneticPr fontId="22" type="noConversion"/>
  </si>
  <si>
    <t>豆</t>
    <phoneticPr fontId="22" type="noConversion"/>
  </si>
  <si>
    <t>乾裙帶菜</t>
    <phoneticPr fontId="22" type="noConversion"/>
  </si>
  <si>
    <t>洋蔥</t>
    <phoneticPr fontId="22" type="noConversion"/>
  </si>
  <si>
    <t>海帶結</t>
    <phoneticPr fontId="22" type="noConversion"/>
  </si>
  <si>
    <t>味噌</t>
    <phoneticPr fontId="22" type="noConversion"/>
  </si>
  <si>
    <t>胡蘿蔔</t>
    <phoneticPr fontId="22" type="noConversion"/>
  </si>
  <si>
    <t>米血</t>
    <phoneticPr fontId="22" type="noConversion"/>
  </si>
  <si>
    <t>柴魚</t>
    <phoneticPr fontId="22" type="noConversion"/>
  </si>
  <si>
    <t>星期五</t>
    <phoneticPr fontId="22" type="noConversion"/>
  </si>
  <si>
    <t>鳥蛋</t>
    <phoneticPr fontId="22" type="noConversion"/>
  </si>
  <si>
    <t>食材以可食量標示</t>
    <phoneticPr fontId="22" type="noConversion"/>
  </si>
  <si>
    <t>日期</t>
    <phoneticPr fontId="22" type="noConversion"/>
  </si>
  <si>
    <t>個人量(克)</t>
    <phoneticPr fontId="22" type="noConversion"/>
  </si>
  <si>
    <t>乳品/水果</t>
    <phoneticPr fontId="22" type="noConversion"/>
  </si>
  <si>
    <t>食物類別</t>
    <phoneticPr fontId="22" type="noConversion"/>
  </si>
  <si>
    <t>份數</t>
    <phoneticPr fontId="22" type="noConversion"/>
  </si>
  <si>
    <t>白飯</t>
    <phoneticPr fontId="22" type="noConversion"/>
  </si>
  <si>
    <t>蒸</t>
    <phoneticPr fontId="22" type="noConversion"/>
  </si>
  <si>
    <t>煮</t>
    <phoneticPr fontId="22" type="noConversion"/>
  </si>
  <si>
    <t>炒</t>
    <phoneticPr fontId="22" type="noConversion"/>
  </si>
  <si>
    <t>✖</t>
    <phoneticPr fontId="22" type="noConversion"/>
  </si>
  <si>
    <t>主食類</t>
    <phoneticPr fontId="22" type="noConversion"/>
  </si>
  <si>
    <t>白米</t>
    <phoneticPr fontId="22" type="noConversion"/>
  </si>
  <si>
    <t>淺色蔬菜</t>
    <phoneticPr fontId="22" type="noConversion"/>
  </si>
  <si>
    <t>豬前腿肉</t>
    <phoneticPr fontId="22" type="noConversion"/>
  </si>
  <si>
    <t>馬鈴薯</t>
    <phoneticPr fontId="22" type="noConversion"/>
  </si>
  <si>
    <t>玉米</t>
    <phoneticPr fontId="22" type="noConversion"/>
  </si>
  <si>
    <t>蛋</t>
    <phoneticPr fontId="22" type="noConversion"/>
  </si>
  <si>
    <t>滷</t>
    <phoneticPr fontId="22" type="noConversion"/>
  </si>
  <si>
    <t>味噌豆腐湯</t>
    <phoneticPr fontId="22" type="noConversion"/>
  </si>
  <si>
    <t>冷</t>
    <phoneticPr fontId="22" type="noConversion"/>
  </si>
  <si>
    <t>筍子</t>
    <phoneticPr fontId="22" type="noConversion"/>
  </si>
  <si>
    <t>非基改豆腐</t>
    <phoneticPr fontId="22" type="noConversion"/>
  </si>
  <si>
    <t>木耳</t>
    <phoneticPr fontId="22" type="noConversion"/>
  </si>
  <si>
    <t>生鮮鴨肉</t>
    <phoneticPr fontId="22" type="noConversion"/>
  </si>
  <si>
    <t>香菇</t>
    <phoneticPr fontId="22" type="noConversion"/>
  </si>
  <si>
    <t>豆芽菜</t>
    <phoneticPr fontId="22" type="noConversion"/>
  </si>
  <si>
    <t>生鮮排骨(豬骨)</t>
  </si>
  <si>
    <t>淺色蔬菜</t>
    <phoneticPr fontId="22" type="noConversion"/>
  </si>
  <si>
    <t>豬絞肉</t>
    <phoneticPr fontId="22" type="noConversion"/>
  </si>
  <si>
    <t>第2週菜單明細(國中-金大立廠商)</t>
    <phoneticPr fontId="22" type="noConversion"/>
  </si>
  <si>
    <t>日期</t>
    <phoneticPr fontId="22" type="noConversion"/>
  </si>
  <si>
    <t>備註</t>
    <phoneticPr fontId="22" type="noConversion"/>
  </si>
  <si>
    <t>個人量(克)</t>
    <phoneticPr fontId="22" type="noConversion"/>
  </si>
  <si>
    <t>乳品/水果</t>
    <phoneticPr fontId="22" type="noConversion"/>
  </si>
  <si>
    <t>份數</t>
    <phoneticPr fontId="22" type="noConversion"/>
  </si>
  <si>
    <t>卡啦雞排</t>
    <phoneticPr fontId="22" type="noConversion"/>
  </si>
  <si>
    <t>炸</t>
    <phoneticPr fontId="22" type="noConversion"/>
  </si>
  <si>
    <t>麻婆豆腐</t>
    <phoneticPr fontId="22" type="noConversion"/>
  </si>
  <si>
    <t>白菜鑲貢丸</t>
    <phoneticPr fontId="22" type="noConversion"/>
  </si>
  <si>
    <t>玉米濃湯</t>
    <phoneticPr fontId="22" type="noConversion"/>
  </si>
  <si>
    <t>芡</t>
    <phoneticPr fontId="22" type="noConversion"/>
  </si>
  <si>
    <t>生鮮雞肉</t>
    <phoneticPr fontId="22" type="noConversion"/>
  </si>
  <si>
    <t>大白菜(結球白菜)</t>
    <phoneticPr fontId="22" type="noConversion"/>
  </si>
  <si>
    <t>青豆仁</t>
    <phoneticPr fontId="22" type="noConversion"/>
  </si>
  <si>
    <t>貢丸</t>
    <phoneticPr fontId="22" type="noConversion"/>
  </si>
  <si>
    <t>加</t>
    <phoneticPr fontId="22" type="noConversion"/>
  </si>
  <si>
    <t>糙米飯</t>
    <phoneticPr fontId="22" type="noConversion"/>
  </si>
  <si>
    <t>照燒咕咾肉</t>
    <phoneticPr fontId="22" type="noConversion"/>
  </si>
  <si>
    <t>鮪魚聰明蛋</t>
    <phoneticPr fontId="22" type="noConversion"/>
  </si>
  <si>
    <t>薯餅</t>
    <phoneticPr fontId="22" type="noConversion"/>
  </si>
  <si>
    <t>芋頭白玉湯</t>
    <phoneticPr fontId="22" type="noConversion"/>
  </si>
  <si>
    <t>鮪魚</t>
    <phoneticPr fontId="22" type="noConversion"/>
  </si>
  <si>
    <t>西谷米</t>
    <phoneticPr fontId="22" type="noConversion"/>
  </si>
  <si>
    <t>豆魚肉蛋類</t>
    <phoneticPr fontId="22" type="noConversion"/>
  </si>
  <si>
    <t>糙米</t>
    <phoneticPr fontId="22" type="noConversion"/>
  </si>
  <si>
    <t>馬鈴薯</t>
    <phoneticPr fontId="22" type="noConversion"/>
  </si>
  <si>
    <t>玉米</t>
    <phoneticPr fontId="22" type="noConversion"/>
  </si>
  <si>
    <t>芋頭</t>
    <phoneticPr fontId="22" type="noConversion"/>
  </si>
  <si>
    <t>蔬菜類</t>
    <phoneticPr fontId="22" type="noConversion"/>
  </si>
  <si>
    <t>日</t>
    <phoneticPr fontId="22" type="noConversion"/>
  </si>
  <si>
    <t>胡蘿蔔</t>
    <phoneticPr fontId="22" type="noConversion"/>
  </si>
  <si>
    <t>油脂類</t>
    <phoneticPr fontId="22" type="noConversion"/>
  </si>
  <si>
    <t>星期二</t>
    <phoneticPr fontId="22" type="noConversion"/>
  </si>
  <si>
    <t>洋蔥</t>
    <phoneticPr fontId="22" type="noConversion"/>
  </si>
  <si>
    <t>蛋</t>
    <phoneticPr fontId="22" type="noConversion"/>
  </si>
  <si>
    <t>水果類</t>
    <phoneticPr fontId="22" type="noConversion"/>
  </si>
  <si>
    <t>芝麻</t>
    <phoneticPr fontId="22" type="noConversion"/>
  </si>
  <si>
    <t>奶類</t>
    <phoneticPr fontId="22" type="noConversion"/>
  </si>
  <si>
    <t>餐數</t>
    <phoneticPr fontId="22" type="noConversion"/>
  </si>
  <si>
    <t>煮</t>
    <phoneticPr fontId="22" type="noConversion"/>
  </si>
  <si>
    <t>滷</t>
    <phoneticPr fontId="22" type="noConversion"/>
  </si>
  <si>
    <t>奶皇包</t>
    <phoneticPr fontId="22" type="noConversion"/>
  </si>
  <si>
    <t>蒸</t>
    <phoneticPr fontId="22" type="noConversion"/>
  </si>
  <si>
    <t>炒</t>
    <phoneticPr fontId="22" type="noConversion"/>
  </si>
  <si>
    <t>味噌豆腐湯</t>
    <phoneticPr fontId="22" type="noConversion"/>
  </si>
  <si>
    <t>✖</t>
    <phoneticPr fontId="22" type="noConversion"/>
  </si>
  <si>
    <t>主食類</t>
    <phoneticPr fontId="22" type="noConversion"/>
  </si>
  <si>
    <t>月</t>
    <phoneticPr fontId="22" type="noConversion"/>
  </si>
  <si>
    <t>白米</t>
    <phoneticPr fontId="22" type="noConversion"/>
  </si>
  <si>
    <t>生鮮豬肉</t>
    <phoneticPr fontId="22" type="noConversion"/>
  </si>
  <si>
    <t>冷</t>
    <phoneticPr fontId="22" type="noConversion"/>
  </si>
  <si>
    <t>筍子</t>
    <phoneticPr fontId="22" type="noConversion"/>
  </si>
  <si>
    <t>非基改豆腐</t>
    <phoneticPr fontId="22" type="noConversion"/>
  </si>
  <si>
    <t>豆</t>
    <phoneticPr fontId="22" type="noConversion"/>
  </si>
  <si>
    <t>豬前腿肉</t>
    <phoneticPr fontId="22" type="noConversion"/>
  </si>
  <si>
    <t>味噌</t>
    <phoneticPr fontId="22" type="noConversion"/>
  </si>
  <si>
    <t>金針菇</t>
    <phoneticPr fontId="22" type="noConversion"/>
  </si>
  <si>
    <t>柴魚</t>
    <phoneticPr fontId="22" type="noConversion"/>
  </si>
  <si>
    <t>油脂類</t>
    <phoneticPr fontId="22" type="noConversion"/>
  </si>
  <si>
    <t>星期三</t>
    <phoneticPr fontId="22" type="noConversion"/>
  </si>
  <si>
    <t>木耳</t>
    <phoneticPr fontId="22" type="noConversion"/>
  </si>
  <si>
    <t>奶類</t>
    <phoneticPr fontId="22" type="noConversion"/>
  </si>
  <si>
    <t>餐數</t>
    <phoneticPr fontId="22" type="noConversion"/>
  </si>
  <si>
    <t>生鮮鴨肉</t>
    <phoneticPr fontId="22" type="noConversion"/>
  </si>
  <si>
    <t>蛋</t>
    <phoneticPr fontId="22" type="noConversion"/>
  </si>
  <si>
    <t>寛粉</t>
    <phoneticPr fontId="22" type="noConversion"/>
  </si>
  <si>
    <t>紫米</t>
    <phoneticPr fontId="22" type="noConversion"/>
  </si>
  <si>
    <t>香菇</t>
    <phoneticPr fontId="22" type="noConversion"/>
  </si>
  <si>
    <t>豆芽菜</t>
    <phoneticPr fontId="22" type="noConversion"/>
  </si>
  <si>
    <t>星期四</t>
    <phoneticPr fontId="22" type="noConversion"/>
  </si>
  <si>
    <t>白飯</t>
    <phoneticPr fontId="22" type="noConversion"/>
  </si>
  <si>
    <t>蔥花卷</t>
    <phoneticPr fontId="22" type="noConversion"/>
  </si>
  <si>
    <t>烤</t>
    <phoneticPr fontId="22" type="noConversion"/>
  </si>
  <si>
    <t>麵線</t>
    <phoneticPr fontId="22" type="noConversion"/>
  </si>
  <si>
    <t>豆魚肉蛋類</t>
    <phoneticPr fontId="22" type="noConversion"/>
  </si>
  <si>
    <t>洋蔥</t>
    <phoneticPr fontId="22" type="noConversion"/>
  </si>
  <si>
    <t>雪蓮子</t>
    <phoneticPr fontId="22" type="noConversion"/>
  </si>
  <si>
    <t>生鮮豬肉</t>
    <phoneticPr fontId="22" type="noConversion"/>
  </si>
  <si>
    <t>蔬菜類</t>
    <phoneticPr fontId="22" type="noConversion"/>
  </si>
  <si>
    <t>胡蘿蔔</t>
    <phoneticPr fontId="22" type="noConversion"/>
  </si>
  <si>
    <t>蛋</t>
    <phoneticPr fontId="22" type="noConversion"/>
  </si>
  <si>
    <t>油脂類</t>
    <phoneticPr fontId="22" type="noConversion"/>
  </si>
  <si>
    <t>星期五</t>
    <phoneticPr fontId="22" type="noConversion"/>
  </si>
  <si>
    <t>豬絞肉</t>
    <phoneticPr fontId="22" type="noConversion"/>
  </si>
  <si>
    <t>冬蝦</t>
    <phoneticPr fontId="22" type="noConversion"/>
  </si>
  <si>
    <t>水果類</t>
    <phoneticPr fontId="22" type="noConversion"/>
  </si>
  <si>
    <t>腰果</t>
    <phoneticPr fontId="22" type="noConversion"/>
  </si>
  <si>
    <t>秀珍菇</t>
    <phoneticPr fontId="22" type="noConversion"/>
  </si>
  <si>
    <t>起司</t>
    <phoneticPr fontId="22" type="noConversion"/>
  </si>
  <si>
    <t>九層塔</t>
    <phoneticPr fontId="22" type="noConversion"/>
  </si>
  <si>
    <t>第3週菜單明細(國中-金大立廠商)</t>
    <phoneticPr fontId="22" type="noConversion"/>
  </si>
  <si>
    <t>食材以可食量標示</t>
    <phoneticPr fontId="22" type="noConversion"/>
  </si>
  <si>
    <t>日期</t>
    <phoneticPr fontId="22" type="noConversion"/>
  </si>
  <si>
    <t>備註</t>
    <phoneticPr fontId="22" type="noConversion"/>
  </si>
  <si>
    <t>個人量(克)</t>
    <phoneticPr fontId="22" type="noConversion"/>
  </si>
  <si>
    <t>乳品/水果</t>
    <phoneticPr fontId="22" type="noConversion"/>
  </si>
  <si>
    <t>食物類別</t>
    <phoneticPr fontId="22" type="noConversion"/>
  </si>
  <si>
    <t>份數</t>
    <phoneticPr fontId="22" type="noConversion"/>
  </si>
  <si>
    <t>✖</t>
    <phoneticPr fontId="22" type="noConversion"/>
  </si>
  <si>
    <t>主食類</t>
    <phoneticPr fontId="22" type="noConversion"/>
  </si>
  <si>
    <t>豆魚肉蛋類</t>
    <phoneticPr fontId="22" type="noConversion"/>
  </si>
  <si>
    <t>蔬菜類</t>
    <phoneticPr fontId="22" type="noConversion"/>
  </si>
  <si>
    <t>油脂類</t>
    <phoneticPr fontId="22" type="noConversion"/>
  </si>
  <si>
    <t>星期一</t>
    <phoneticPr fontId="22" type="noConversion"/>
  </si>
  <si>
    <t>水果類</t>
    <phoneticPr fontId="22" type="noConversion"/>
  </si>
  <si>
    <t>奶類</t>
    <phoneticPr fontId="22" type="noConversion"/>
  </si>
  <si>
    <t>餐數</t>
    <phoneticPr fontId="22" type="noConversion"/>
  </si>
  <si>
    <t>地瓜飯</t>
    <phoneticPr fontId="22" type="noConversion"/>
  </si>
  <si>
    <t>蒸</t>
    <phoneticPr fontId="22" type="noConversion"/>
  </si>
  <si>
    <t>BBQ烤翅</t>
    <phoneticPr fontId="22" type="noConversion"/>
  </si>
  <si>
    <t>烤</t>
    <phoneticPr fontId="22" type="noConversion"/>
  </si>
  <si>
    <t>南洋咖哩</t>
    <phoneticPr fontId="22" type="noConversion"/>
  </si>
  <si>
    <t>煮</t>
    <phoneticPr fontId="22" type="noConversion"/>
  </si>
  <si>
    <t>芙蓉炊蛋</t>
    <phoneticPr fontId="22" type="noConversion"/>
  </si>
  <si>
    <t>炒</t>
    <phoneticPr fontId="22" type="noConversion"/>
  </si>
  <si>
    <t>刺瓜紅蘿湯</t>
    <phoneticPr fontId="22" type="noConversion"/>
  </si>
  <si>
    <t>白米</t>
    <phoneticPr fontId="22" type="noConversion"/>
  </si>
  <si>
    <t>生鮮雞翅</t>
    <phoneticPr fontId="22" type="noConversion"/>
  </si>
  <si>
    <t>馬鈴薯</t>
    <phoneticPr fontId="22" type="noConversion"/>
  </si>
  <si>
    <t>香菇</t>
    <phoneticPr fontId="22" type="noConversion"/>
  </si>
  <si>
    <t>刺瓜(胡瓜)</t>
    <phoneticPr fontId="22" type="noConversion"/>
  </si>
  <si>
    <t>地瓜</t>
    <phoneticPr fontId="22" type="noConversion"/>
  </si>
  <si>
    <t>胡蘿蔔</t>
    <phoneticPr fontId="22" type="noConversion"/>
  </si>
  <si>
    <t>蛋</t>
    <phoneticPr fontId="22" type="noConversion"/>
  </si>
  <si>
    <t>白蘿蔔</t>
    <phoneticPr fontId="22" type="noConversion"/>
  </si>
  <si>
    <t>日</t>
    <phoneticPr fontId="22" type="noConversion"/>
  </si>
  <si>
    <t>洋蔥</t>
    <phoneticPr fontId="22" type="noConversion"/>
  </si>
  <si>
    <t>星期二</t>
    <phoneticPr fontId="22" type="noConversion"/>
  </si>
  <si>
    <t>豬前腿肉</t>
    <phoneticPr fontId="22" type="noConversion"/>
  </si>
  <si>
    <t>咖哩</t>
    <phoneticPr fontId="22" type="noConversion"/>
  </si>
  <si>
    <t>肉燥炒麵</t>
    <phoneticPr fontId="22" type="noConversion"/>
  </si>
  <si>
    <t>香酥雞腿</t>
    <phoneticPr fontId="22" type="noConversion"/>
  </si>
  <si>
    <t>炸</t>
    <phoneticPr fontId="22" type="noConversion"/>
  </si>
  <si>
    <t>水餃</t>
    <phoneticPr fontId="22" type="noConversion"/>
  </si>
  <si>
    <t>開陽白菜</t>
    <phoneticPr fontId="22" type="noConversion"/>
  </si>
  <si>
    <t>深色蔬菜</t>
    <phoneticPr fontId="22" type="noConversion"/>
  </si>
  <si>
    <t>野菇蛋花湯</t>
    <phoneticPr fontId="22" type="noConversion"/>
  </si>
  <si>
    <t>月</t>
    <phoneticPr fontId="22" type="noConversion"/>
  </si>
  <si>
    <t>油麵</t>
    <phoneticPr fontId="22" type="noConversion"/>
  </si>
  <si>
    <t>生鮮棒棒腿</t>
    <phoneticPr fontId="22" type="noConversion"/>
  </si>
  <si>
    <t>冷</t>
    <phoneticPr fontId="22" type="noConversion"/>
  </si>
  <si>
    <t>大白菜(結球白菜)</t>
    <phoneticPr fontId="22" type="noConversion"/>
  </si>
  <si>
    <t>高麗菜(甘藍)</t>
    <phoneticPr fontId="22" type="noConversion"/>
  </si>
  <si>
    <t>金針菇</t>
    <phoneticPr fontId="22" type="noConversion"/>
  </si>
  <si>
    <t>豆芽菜</t>
    <phoneticPr fontId="22" type="noConversion"/>
  </si>
  <si>
    <t>木耳</t>
    <phoneticPr fontId="22" type="noConversion"/>
  </si>
  <si>
    <t>星期三</t>
    <phoneticPr fontId="22" type="noConversion"/>
  </si>
  <si>
    <t>豬絞肉</t>
    <phoneticPr fontId="22" type="noConversion"/>
  </si>
  <si>
    <t>豆皮</t>
    <phoneticPr fontId="22" type="noConversion"/>
  </si>
  <si>
    <t>豆</t>
    <phoneticPr fontId="22" type="noConversion"/>
  </si>
  <si>
    <t>胚芽飯</t>
    <phoneticPr fontId="22" type="noConversion"/>
  </si>
  <si>
    <t>味噌燒肉</t>
    <phoneticPr fontId="22" type="noConversion"/>
  </si>
  <si>
    <t>焗烤茄汁粉</t>
    <phoneticPr fontId="22" type="noConversion"/>
  </si>
  <si>
    <t>燒烤甜不辣</t>
    <phoneticPr fontId="22" type="noConversion"/>
  </si>
  <si>
    <t>淺色蔬菜</t>
    <phoneticPr fontId="22" type="noConversion"/>
  </si>
  <si>
    <t>海帶豆腐湯</t>
    <phoneticPr fontId="22" type="noConversion"/>
  </si>
  <si>
    <t>螺絲麵</t>
    <phoneticPr fontId="22" type="noConversion"/>
  </si>
  <si>
    <t>甜不辣</t>
    <phoneticPr fontId="22" type="noConversion"/>
  </si>
  <si>
    <t>加</t>
    <phoneticPr fontId="22" type="noConversion"/>
  </si>
  <si>
    <t>海帶芽</t>
    <phoneticPr fontId="22" type="noConversion"/>
  </si>
  <si>
    <t>豆魚肉蛋類</t>
    <phoneticPr fontId="22" type="noConversion"/>
  </si>
  <si>
    <t>胚芽米</t>
    <phoneticPr fontId="22" type="noConversion"/>
  </si>
  <si>
    <t>洋蔥</t>
    <phoneticPr fontId="22" type="noConversion"/>
  </si>
  <si>
    <t>玉米</t>
    <phoneticPr fontId="22" type="noConversion"/>
  </si>
  <si>
    <t>非基改豆腐</t>
    <phoneticPr fontId="22" type="noConversion"/>
  </si>
  <si>
    <t>豆</t>
    <phoneticPr fontId="22" type="noConversion"/>
  </si>
  <si>
    <t>蔬菜類</t>
    <phoneticPr fontId="22" type="noConversion"/>
  </si>
  <si>
    <t>胡蘿蔔</t>
    <phoneticPr fontId="22" type="noConversion"/>
  </si>
  <si>
    <t>油脂類</t>
    <phoneticPr fontId="22" type="noConversion"/>
  </si>
  <si>
    <t>星期四</t>
    <phoneticPr fontId="22" type="noConversion"/>
  </si>
  <si>
    <t>秀珍菇</t>
    <phoneticPr fontId="22" type="noConversion"/>
  </si>
  <si>
    <t>水果類</t>
    <phoneticPr fontId="22" type="noConversion"/>
  </si>
  <si>
    <t>豬絞肉</t>
    <phoneticPr fontId="22" type="noConversion"/>
  </si>
  <si>
    <t>奶類</t>
    <phoneticPr fontId="22" type="noConversion"/>
  </si>
  <si>
    <t>餐數</t>
    <phoneticPr fontId="22" type="noConversion"/>
  </si>
  <si>
    <t>起司</t>
    <phoneticPr fontId="22" type="noConversion"/>
  </si>
  <si>
    <t>白飯</t>
    <phoneticPr fontId="22" type="noConversion"/>
  </si>
  <si>
    <t>蒸</t>
    <phoneticPr fontId="22" type="noConversion"/>
  </si>
  <si>
    <t>三杯雞</t>
    <phoneticPr fontId="22" type="noConversion"/>
  </si>
  <si>
    <t>煮</t>
    <phoneticPr fontId="22" type="noConversion"/>
  </si>
  <si>
    <t>壽喜炒蛋</t>
    <phoneticPr fontId="22" type="noConversion"/>
  </si>
  <si>
    <t>香酥魚排</t>
    <phoneticPr fontId="22" type="noConversion"/>
  </si>
  <si>
    <t>炸</t>
    <phoneticPr fontId="22" type="noConversion"/>
  </si>
  <si>
    <t>炒</t>
    <phoneticPr fontId="22" type="noConversion"/>
  </si>
  <si>
    <t>馬鈴薯濃湯</t>
    <phoneticPr fontId="22" type="noConversion"/>
  </si>
  <si>
    <t>芡</t>
    <phoneticPr fontId="22" type="noConversion"/>
  </si>
  <si>
    <t>✖</t>
    <phoneticPr fontId="22" type="noConversion"/>
  </si>
  <si>
    <t>主食類</t>
    <phoneticPr fontId="22" type="noConversion"/>
  </si>
  <si>
    <t>白米</t>
    <phoneticPr fontId="22" type="noConversion"/>
  </si>
  <si>
    <t>生鮮雞肉</t>
    <phoneticPr fontId="22" type="noConversion"/>
  </si>
  <si>
    <t>CAS魚排</t>
    <phoneticPr fontId="22" type="noConversion"/>
  </si>
  <si>
    <t>馬鈴薯</t>
    <phoneticPr fontId="22" type="noConversion"/>
  </si>
  <si>
    <t>杏鮑菇</t>
    <phoneticPr fontId="22" type="noConversion"/>
  </si>
  <si>
    <t>金針菇</t>
    <phoneticPr fontId="22" type="noConversion"/>
  </si>
  <si>
    <t>九層塔</t>
    <phoneticPr fontId="22" type="noConversion"/>
  </si>
  <si>
    <t>星期五</t>
    <phoneticPr fontId="22" type="noConversion"/>
  </si>
  <si>
    <t>薑母</t>
    <phoneticPr fontId="22" type="noConversion"/>
  </si>
  <si>
    <t>蛋</t>
    <phoneticPr fontId="22" type="noConversion"/>
  </si>
  <si>
    <t>泡菜</t>
    <phoneticPr fontId="22" type="noConversion"/>
  </si>
  <si>
    <t>醃</t>
    <phoneticPr fontId="22" type="noConversion"/>
  </si>
  <si>
    <t>冬瓜排骨湯</t>
    <phoneticPr fontId="22" type="noConversion"/>
  </si>
  <si>
    <t>冬瓜</t>
    <phoneticPr fontId="22" type="noConversion"/>
  </si>
  <si>
    <t>第4週菜單明細(國中-金大立廠商)</t>
    <phoneticPr fontId="22" type="noConversion"/>
  </si>
  <si>
    <t>白飯</t>
    <phoneticPr fontId="22" type="noConversion"/>
  </si>
  <si>
    <t>花生滷肉</t>
    <phoneticPr fontId="22" type="noConversion"/>
  </si>
  <si>
    <t>韓式部隊鍋</t>
    <phoneticPr fontId="22" type="noConversion"/>
  </si>
  <si>
    <t>柳葉魚</t>
    <phoneticPr fontId="22" type="noConversion"/>
  </si>
  <si>
    <t>味噌豆腐湯</t>
    <phoneticPr fontId="22" type="noConversion"/>
  </si>
  <si>
    <t>海</t>
    <phoneticPr fontId="22" type="noConversion"/>
  </si>
  <si>
    <t>非基改豆腐</t>
    <phoneticPr fontId="22" type="noConversion"/>
  </si>
  <si>
    <t>豆</t>
    <phoneticPr fontId="22" type="noConversion"/>
  </si>
  <si>
    <t>豆魚肉蛋類</t>
    <phoneticPr fontId="22" type="noConversion"/>
  </si>
  <si>
    <t>胡蘿蔔</t>
    <phoneticPr fontId="22" type="noConversion"/>
  </si>
  <si>
    <t>高麗菜(甘藍)</t>
    <phoneticPr fontId="22" type="noConversion"/>
  </si>
  <si>
    <t>味噌</t>
    <phoneticPr fontId="22" type="noConversion"/>
  </si>
  <si>
    <t>蔬菜類</t>
    <phoneticPr fontId="22" type="noConversion"/>
  </si>
  <si>
    <t>花生</t>
    <phoneticPr fontId="22" type="noConversion"/>
  </si>
  <si>
    <t>泡菜</t>
    <phoneticPr fontId="22" type="noConversion"/>
  </si>
  <si>
    <t>醃</t>
    <phoneticPr fontId="22" type="noConversion"/>
  </si>
  <si>
    <t>柴魚</t>
    <phoneticPr fontId="22" type="noConversion"/>
  </si>
  <si>
    <t>油脂類</t>
    <phoneticPr fontId="22" type="noConversion"/>
  </si>
  <si>
    <t>星期一</t>
    <phoneticPr fontId="22" type="noConversion"/>
  </si>
  <si>
    <t>寬粉</t>
    <phoneticPr fontId="22" type="noConversion"/>
  </si>
  <si>
    <t>水果類</t>
    <phoneticPr fontId="22" type="noConversion"/>
  </si>
  <si>
    <t>奶類</t>
    <phoneticPr fontId="22" type="noConversion"/>
  </si>
  <si>
    <t>餐數</t>
    <phoneticPr fontId="22" type="noConversion"/>
  </si>
  <si>
    <t>五穀飯</t>
    <phoneticPr fontId="22" type="noConversion"/>
  </si>
  <si>
    <t>蒸</t>
    <phoneticPr fontId="22" type="noConversion"/>
  </si>
  <si>
    <t>鐵路排骨</t>
    <phoneticPr fontId="22" type="noConversion"/>
  </si>
  <si>
    <t>滷</t>
    <phoneticPr fontId="22" type="noConversion"/>
  </si>
  <si>
    <t>瓜仔肉燥</t>
    <phoneticPr fontId="22" type="noConversion"/>
  </si>
  <si>
    <t>煮</t>
    <phoneticPr fontId="22" type="noConversion"/>
  </si>
  <si>
    <t>香菇蒸蛋</t>
    <phoneticPr fontId="22" type="noConversion"/>
  </si>
  <si>
    <t>炒</t>
    <phoneticPr fontId="22" type="noConversion"/>
  </si>
  <si>
    <t>紅豆撞奶</t>
    <phoneticPr fontId="22" type="noConversion"/>
  </si>
  <si>
    <t>✖</t>
    <phoneticPr fontId="22" type="noConversion"/>
  </si>
  <si>
    <t>主食類</t>
    <phoneticPr fontId="22" type="noConversion"/>
  </si>
  <si>
    <t>白米</t>
    <phoneticPr fontId="22" type="noConversion"/>
  </si>
  <si>
    <t>生鮮豬肉</t>
    <phoneticPr fontId="22" type="noConversion"/>
  </si>
  <si>
    <t>豬絞肉</t>
    <phoneticPr fontId="22" type="noConversion"/>
  </si>
  <si>
    <t>香菇</t>
    <phoneticPr fontId="22" type="noConversion"/>
  </si>
  <si>
    <t>紅豆</t>
    <phoneticPr fontId="22" type="noConversion"/>
  </si>
  <si>
    <t>五穀米</t>
    <phoneticPr fontId="22" type="noConversion"/>
  </si>
  <si>
    <t>花瓜</t>
    <phoneticPr fontId="22" type="noConversion"/>
  </si>
  <si>
    <t>蛋</t>
    <phoneticPr fontId="22" type="noConversion"/>
  </si>
  <si>
    <t>奶粉</t>
    <phoneticPr fontId="22" type="noConversion"/>
  </si>
  <si>
    <t>日</t>
    <phoneticPr fontId="22" type="noConversion"/>
  </si>
  <si>
    <t>星期二</t>
    <phoneticPr fontId="22" type="noConversion"/>
  </si>
  <si>
    <t>三色炒飯</t>
    <phoneticPr fontId="22" type="noConversion"/>
  </si>
  <si>
    <t>雞腿排</t>
    <phoneticPr fontId="22" type="noConversion"/>
  </si>
  <si>
    <t>烤</t>
    <phoneticPr fontId="22" type="noConversion"/>
  </si>
  <si>
    <t>牛角包</t>
    <phoneticPr fontId="22" type="noConversion"/>
  </si>
  <si>
    <t>高麗菜炒肉</t>
    <phoneticPr fontId="22" type="noConversion"/>
  </si>
  <si>
    <t>深色蔬菜</t>
    <phoneticPr fontId="22" type="noConversion"/>
  </si>
  <si>
    <t>冬瓜排骨湯</t>
    <phoneticPr fontId="22" type="noConversion"/>
  </si>
  <si>
    <t>月</t>
    <phoneticPr fontId="22" type="noConversion"/>
  </si>
  <si>
    <t>生鮮雞排</t>
    <phoneticPr fontId="22" type="noConversion"/>
  </si>
  <si>
    <t>冷</t>
    <phoneticPr fontId="22" type="noConversion"/>
  </si>
  <si>
    <t>冬瓜</t>
    <phoneticPr fontId="22" type="noConversion"/>
  </si>
  <si>
    <t>玉米</t>
    <phoneticPr fontId="22" type="noConversion"/>
  </si>
  <si>
    <t>星期三</t>
    <phoneticPr fontId="22" type="noConversion"/>
  </si>
  <si>
    <t>青豆仁</t>
    <phoneticPr fontId="22" type="noConversion"/>
  </si>
  <si>
    <t>豬前腿肉</t>
    <phoneticPr fontId="22" type="noConversion"/>
  </si>
  <si>
    <t>糙米飯</t>
    <phoneticPr fontId="22" type="noConversion"/>
  </si>
  <si>
    <t>咖哩燴肉</t>
    <phoneticPr fontId="22" type="noConversion"/>
  </si>
  <si>
    <t>木須洋蔥炒蛋</t>
    <phoneticPr fontId="22" type="noConversion"/>
  </si>
  <si>
    <t>茄汁熱狗</t>
    <phoneticPr fontId="22" type="noConversion"/>
  </si>
  <si>
    <t>淺色蔬菜</t>
    <phoneticPr fontId="22" type="noConversion"/>
  </si>
  <si>
    <t>冬粉肉絲湯</t>
    <phoneticPr fontId="22" type="noConversion"/>
  </si>
  <si>
    <t>木耳</t>
    <phoneticPr fontId="22" type="noConversion"/>
  </si>
  <si>
    <t>熱狗</t>
    <phoneticPr fontId="22" type="noConversion"/>
  </si>
  <si>
    <t>加</t>
    <phoneticPr fontId="22" type="noConversion"/>
  </si>
  <si>
    <t>冬粉</t>
    <phoneticPr fontId="22" type="noConversion"/>
  </si>
  <si>
    <t>糙米</t>
    <phoneticPr fontId="22" type="noConversion"/>
  </si>
  <si>
    <t>馬鈴薯</t>
    <phoneticPr fontId="22" type="noConversion"/>
  </si>
  <si>
    <t>星期四</t>
    <phoneticPr fontId="22" type="noConversion"/>
  </si>
  <si>
    <t>咖哩</t>
    <phoneticPr fontId="22" type="noConversion"/>
  </si>
  <si>
    <t>白飯</t>
    <phoneticPr fontId="22" type="noConversion"/>
  </si>
  <si>
    <t>香酥雞腿</t>
    <phoneticPr fontId="22" type="noConversion"/>
  </si>
  <si>
    <t>炸</t>
    <phoneticPr fontId="22" type="noConversion"/>
  </si>
  <si>
    <t>茶葉蛋</t>
    <phoneticPr fontId="22" type="noConversion"/>
  </si>
  <si>
    <t>螞蟻上樹</t>
    <phoneticPr fontId="22" type="noConversion"/>
  </si>
  <si>
    <t>紫菜豆腐湯</t>
    <phoneticPr fontId="22" type="noConversion"/>
  </si>
  <si>
    <t>生鮮雞腿</t>
    <phoneticPr fontId="22" type="noConversion"/>
  </si>
  <si>
    <t>乾裙帶菜</t>
    <phoneticPr fontId="22" type="noConversion"/>
  </si>
  <si>
    <t>星期五</t>
    <phoneticPr fontId="22" type="noConversion"/>
  </si>
  <si>
    <t>第5週菜單明細(國中-金大立廠商)</t>
    <phoneticPr fontId="22" type="noConversion"/>
  </si>
  <si>
    <t>京醬燒肉</t>
    <phoneticPr fontId="22" type="noConversion"/>
  </si>
  <si>
    <t>夜市米血糕</t>
    <phoneticPr fontId="22" type="noConversion"/>
  </si>
  <si>
    <t>滷</t>
    <phoneticPr fontId="22" type="noConversion"/>
  </si>
  <si>
    <t>番茄炒蛋</t>
    <phoneticPr fontId="22" type="noConversion"/>
  </si>
  <si>
    <t>蘿蔔玉米湯</t>
    <phoneticPr fontId="22" type="noConversion"/>
  </si>
  <si>
    <t>米血</t>
    <phoneticPr fontId="22" type="noConversion"/>
  </si>
  <si>
    <t>番茄</t>
    <phoneticPr fontId="22" type="noConversion"/>
  </si>
  <si>
    <t>白蘿蔔</t>
    <phoneticPr fontId="22" type="noConversion"/>
  </si>
  <si>
    <t>花生粉</t>
    <phoneticPr fontId="22" type="noConversion"/>
  </si>
  <si>
    <t>地瓜飯</t>
    <phoneticPr fontId="22" type="noConversion"/>
  </si>
  <si>
    <t>酸菜滷味</t>
    <phoneticPr fontId="22" type="noConversion"/>
  </si>
  <si>
    <t>港式公仔麵</t>
    <phoneticPr fontId="22" type="noConversion"/>
  </si>
  <si>
    <t>刺瓜排骨湯</t>
    <phoneticPr fontId="22" type="noConversion"/>
  </si>
  <si>
    <t>公仔麵</t>
    <phoneticPr fontId="22" type="noConversion"/>
  </si>
  <si>
    <t>刺瓜(胡瓜)</t>
    <phoneticPr fontId="22" type="noConversion"/>
  </si>
  <si>
    <t>地瓜</t>
    <phoneticPr fontId="22" type="noConversion"/>
  </si>
  <si>
    <t>非基改百頁</t>
    <phoneticPr fontId="22" type="noConversion"/>
  </si>
  <si>
    <t>豬绞肉</t>
    <phoneticPr fontId="22" type="noConversion"/>
  </si>
  <si>
    <t>酸菜</t>
    <phoneticPr fontId="22" type="noConversion"/>
  </si>
  <si>
    <t>黑胡椒鐵板麵</t>
    <phoneticPr fontId="22" type="noConversion"/>
  </si>
  <si>
    <t>椒鹽炸雞</t>
    <phoneticPr fontId="22" type="noConversion"/>
  </si>
  <si>
    <t>紅油抄手</t>
    <phoneticPr fontId="22" type="noConversion"/>
  </si>
  <si>
    <t>小黃瓜炒花枝</t>
    <phoneticPr fontId="22" type="noConversion"/>
  </si>
  <si>
    <t>洋芋海結湯</t>
    <phoneticPr fontId="22" type="noConversion"/>
  </si>
  <si>
    <t>鐵板麵</t>
    <phoneticPr fontId="22" type="noConversion"/>
  </si>
  <si>
    <t>生雲吞</t>
    <phoneticPr fontId="22" type="noConversion"/>
  </si>
  <si>
    <t>小黃瓜</t>
    <phoneticPr fontId="22" type="noConversion"/>
  </si>
  <si>
    <t>甜椒</t>
    <phoneticPr fontId="22" type="noConversion"/>
  </si>
  <si>
    <t>鱿魚</t>
    <phoneticPr fontId="22" type="noConversion"/>
  </si>
  <si>
    <t>海</t>
    <phoneticPr fontId="22" type="noConversion"/>
  </si>
  <si>
    <t>洋薏仁飯</t>
    <phoneticPr fontId="22" type="noConversion"/>
  </si>
  <si>
    <t>米血炒鴨</t>
    <phoneticPr fontId="22" type="noConversion"/>
  </si>
  <si>
    <t>義式焗烤</t>
    <phoneticPr fontId="22" type="noConversion"/>
  </si>
  <si>
    <t>鱿魚丸</t>
    <phoneticPr fontId="22" type="noConversion"/>
  </si>
  <si>
    <t>洋薏仁</t>
    <phoneticPr fontId="22" type="noConversion"/>
  </si>
  <si>
    <t>香菇雞</t>
    <phoneticPr fontId="22" type="noConversion"/>
  </si>
  <si>
    <t>韓國辣炒年糕</t>
    <phoneticPr fontId="22" type="noConversion"/>
  </si>
  <si>
    <t>卡滋雙薯</t>
    <phoneticPr fontId="22" type="noConversion"/>
  </si>
  <si>
    <t>地瓜條</t>
    <phoneticPr fontId="22" type="noConversion"/>
  </si>
  <si>
    <t>薯條</t>
    <phoneticPr fontId="22" type="noConversion"/>
  </si>
  <si>
    <t>年糕</t>
    <phoneticPr fontId="22" type="noConversion"/>
  </si>
  <si>
    <t>豆皮</t>
    <phoneticPr fontId="22" type="noConversion"/>
  </si>
  <si>
    <t xml:space="preserve">           彰泰國中 10月菜單</t>
    <phoneticPr fontId="22" type="noConversion"/>
  </si>
  <si>
    <t>營養師:高沛綺</t>
    <phoneticPr fontId="22" type="noConversion"/>
  </si>
  <si>
    <t>筍絲大骨湯</t>
  </si>
  <si>
    <t>熱量:</t>
    <phoneticPr fontId="22" type="noConversion"/>
  </si>
  <si>
    <t>醣類：</t>
    <phoneticPr fontId="22" type="noConversion"/>
  </si>
  <si>
    <t>鮮嫩滷豬排</t>
  </si>
  <si>
    <t>蜜汁大棒腿</t>
  </si>
  <si>
    <t>羅勒香雞排</t>
  </si>
  <si>
    <t>三絲馬鈴薯</t>
  </si>
  <si>
    <t>白菜滷(豆)</t>
  </si>
  <si>
    <t>番茄炒蛋</t>
  </si>
  <si>
    <t>番茄熱狗(加)</t>
  </si>
  <si>
    <t>淺色蔬菜</t>
  </si>
  <si>
    <t>紫菜湯</t>
  </si>
  <si>
    <t>日式炒烏龍麵</t>
  </si>
  <si>
    <t>可可麻糬包(冷)</t>
  </si>
  <si>
    <t>麥克雞塊(加)</t>
  </si>
  <si>
    <t>鮮菇湯</t>
  </si>
  <si>
    <t>小魚豆干(海豆)</t>
  </si>
  <si>
    <t>香烤地瓜條</t>
  </si>
  <si>
    <t>奶醬玉米</t>
  </si>
  <si>
    <t>干貝拌椰菜</t>
  </si>
  <si>
    <t>菜脯香煎蛋(醃)</t>
  </si>
  <si>
    <t>爆漿奶油包(冷)</t>
  </si>
  <si>
    <t>衛管人員：王紘彣</t>
    <phoneticPr fontId="22" type="noConversion"/>
  </si>
  <si>
    <r>
      <t>本公司豬肉</t>
    </r>
    <r>
      <rPr>
        <b/>
        <sz val="60"/>
        <color indexed="8"/>
        <rFont val="新細明體"/>
        <family val="1"/>
        <charset val="136"/>
      </rPr>
      <t>「</t>
    </r>
    <r>
      <rPr>
        <b/>
        <sz val="60"/>
        <color indexed="8"/>
        <rFont val="標楷體"/>
        <family val="4"/>
        <charset val="136"/>
      </rPr>
      <t>原料原產地(台灣)」</t>
    </r>
    <phoneticPr fontId="22" type="noConversion"/>
  </si>
  <si>
    <t>星期一</t>
    <phoneticPr fontId="22" type="noConversion"/>
  </si>
  <si>
    <t>星期二</t>
    <phoneticPr fontId="22" type="noConversion"/>
  </si>
  <si>
    <t>10月1日</t>
    <phoneticPr fontId="22" type="noConversion"/>
  </si>
  <si>
    <t>燕麥飯</t>
    <phoneticPr fontId="22" type="noConversion"/>
  </si>
  <si>
    <t>法式迷迭香雞排</t>
    <phoneticPr fontId="22" type="noConversion"/>
  </si>
  <si>
    <t>芝麻柴魚杏菇(炸)</t>
    <phoneticPr fontId="22" type="noConversion"/>
  </si>
  <si>
    <t>阿呆滷味(豆)</t>
    <phoneticPr fontId="22" type="noConversion"/>
  </si>
  <si>
    <t>熱量:</t>
    <phoneticPr fontId="22" type="noConversion"/>
  </si>
  <si>
    <t>書次</t>
    <phoneticPr fontId="22" type="noConversion"/>
  </si>
  <si>
    <t>熱量:</t>
    <phoneticPr fontId="22" type="noConversion"/>
  </si>
  <si>
    <t>熱量:</t>
    <phoneticPr fontId="22" type="noConversion"/>
  </si>
  <si>
    <t>醣類：</t>
    <phoneticPr fontId="22" type="noConversion"/>
  </si>
  <si>
    <t>醣類：</t>
    <phoneticPr fontId="22" type="noConversion"/>
  </si>
  <si>
    <t>吉野家豚丼飯</t>
    <phoneticPr fontId="22" type="noConversion"/>
  </si>
  <si>
    <t>壽喜豚燒</t>
    <phoneticPr fontId="22" type="noConversion"/>
  </si>
  <si>
    <t>鹽酥香香雞(炸)</t>
    <phoneticPr fontId="22" type="noConversion"/>
  </si>
  <si>
    <t>紅燒豬腩</t>
    <phoneticPr fontId="22" type="noConversion"/>
  </si>
  <si>
    <t>香嫩豆腐(海豆)</t>
    <phoneticPr fontId="22" type="noConversion"/>
  </si>
  <si>
    <t>螺旋烤饅頭(冷)</t>
    <phoneticPr fontId="22" type="noConversion"/>
  </si>
  <si>
    <t>塔香海帶苗</t>
    <phoneticPr fontId="22" type="noConversion"/>
  </si>
  <si>
    <t>板烤雞堡肉(加)</t>
    <phoneticPr fontId="22" type="noConversion"/>
  </si>
  <si>
    <t>芹香花枝條(炸加)</t>
    <phoneticPr fontId="22" type="noConversion"/>
  </si>
  <si>
    <t>哞哞紅豆牛乳</t>
    <phoneticPr fontId="22" type="noConversion"/>
  </si>
  <si>
    <t>蘿蔔湯</t>
    <phoneticPr fontId="22" type="noConversion"/>
  </si>
  <si>
    <t>書次</t>
    <phoneticPr fontId="22" type="noConversion"/>
  </si>
  <si>
    <t>熱量:</t>
    <phoneticPr fontId="22" type="noConversion"/>
  </si>
  <si>
    <t>熱量:</t>
    <phoneticPr fontId="22" type="noConversion"/>
  </si>
  <si>
    <t>醣類：</t>
    <phoneticPr fontId="22" type="noConversion"/>
  </si>
  <si>
    <t>醣類：</t>
    <phoneticPr fontId="22" type="noConversion"/>
  </si>
  <si>
    <t>糙米飯</t>
    <phoneticPr fontId="22" type="noConversion"/>
  </si>
  <si>
    <t>國慶</t>
    <phoneticPr fontId="22" type="noConversion"/>
  </si>
  <si>
    <t>椰汁咖哩雞</t>
    <phoneticPr fontId="22" type="noConversion"/>
  </si>
  <si>
    <t>香酥魚丁(炸海)</t>
    <phoneticPr fontId="22" type="noConversion"/>
  </si>
  <si>
    <t>泰式腿排</t>
    <phoneticPr fontId="22" type="noConversion"/>
  </si>
  <si>
    <t>蔥燒蜜汁豬排</t>
    <phoneticPr fontId="22" type="noConversion"/>
  </si>
  <si>
    <t>連假</t>
    <phoneticPr fontId="22" type="noConversion"/>
  </si>
  <si>
    <t>吻魚彩蔬蛋(海)</t>
    <phoneticPr fontId="22" type="noConversion"/>
  </si>
  <si>
    <t>下飯瓜仔肉</t>
    <phoneticPr fontId="22" type="noConversion"/>
  </si>
  <si>
    <t>醬拌甜不辣(加)</t>
    <phoneticPr fontId="22" type="noConversion"/>
  </si>
  <si>
    <t>西洋芹生豆皮(豆)</t>
    <phoneticPr fontId="22" type="noConversion"/>
  </si>
  <si>
    <t>茶碗蒸</t>
    <phoneticPr fontId="22" type="noConversion"/>
  </si>
  <si>
    <t>干貝醬椰菜</t>
    <phoneticPr fontId="22" type="noConversion"/>
  </si>
  <si>
    <t>玉米蛋花湯</t>
    <phoneticPr fontId="22" type="noConversion"/>
  </si>
  <si>
    <t>鮮菇湯</t>
    <phoneticPr fontId="22" type="noConversion"/>
  </si>
  <si>
    <t>豆腐味噌湯(豆)</t>
    <phoneticPr fontId="22" type="noConversion"/>
  </si>
  <si>
    <t>熱量:</t>
    <phoneticPr fontId="22" type="noConversion"/>
  </si>
  <si>
    <t>雞鬆蓋飯</t>
    <phoneticPr fontId="22" type="noConversion"/>
  </si>
  <si>
    <t>地瓜飯</t>
    <phoneticPr fontId="22" type="noConversion"/>
  </si>
  <si>
    <t>胚芽米飯</t>
    <phoneticPr fontId="22" type="noConversion"/>
  </si>
  <si>
    <t>銷魂滷翅</t>
    <phoneticPr fontId="22" type="noConversion"/>
  </si>
  <si>
    <t>橙汁排骨</t>
    <phoneticPr fontId="22" type="noConversion"/>
  </si>
  <si>
    <t>卡啦腿排(炸)</t>
    <phoneticPr fontId="22" type="noConversion"/>
  </si>
  <si>
    <t>醬燒鴨</t>
    <phoneticPr fontId="22" type="noConversion"/>
  </si>
  <si>
    <t>檸檬烤雞腿</t>
    <phoneticPr fontId="22" type="noConversion"/>
  </si>
  <si>
    <t>芝麻蒸蛋</t>
    <phoneticPr fontId="22" type="noConversion"/>
  </si>
  <si>
    <t>草莓夾心(冷)</t>
    <phoneticPr fontId="22" type="noConversion"/>
  </si>
  <si>
    <t>紅絲炒蛋</t>
    <phoneticPr fontId="22" type="noConversion"/>
  </si>
  <si>
    <t>番茄蘑菇燒</t>
    <phoneticPr fontId="22" type="noConversion"/>
  </si>
  <si>
    <t>阿呆滷味(豆)</t>
    <phoneticPr fontId="22" type="noConversion"/>
  </si>
  <si>
    <t>海苔花枝丸(海加)</t>
    <phoneticPr fontId="22" type="noConversion"/>
  </si>
  <si>
    <t>翡翠吻魚豆腐羹(海)</t>
    <phoneticPr fontId="22" type="noConversion"/>
  </si>
  <si>
    <t>白玉鍋燒</t>
    <phoneticPr fontId="22" type="noConversion"/>
  </si>
  <si>
    <t>大白菜蛋花湯</t>
    <phoneticPr fontId="22" type="noConversion"/>
  </si>
  <si>
    <t>綠豆甜湯</t>
    <phoneticPr fontId="22" type="noConversion"/>
  </si>
  <si>
    <t>三絲湯</t>
    <phoneticPr fontId="22" type="noConversion"/>
  </si>
  <si>
    <t>玉米濃湯(芡)</t>
    <phoneticPr fontId="22" type="noConversion"/>
  </si>
  <si>
    <t>味噌鮮菇湯</t>
    <phoneticPr fontId="22" type="noConversion"/>
  </si>
  <si>
    <t>熱量:</t>
    <phoneticPr fontId="22" type="noConversion"/>
  </si>
  <si>
    <t>脂肪：</t>
    <phoneticPr fontId="22" type="noConversion"/>
  </si>
  <si>
    <t>客香粿仔條</t>
    <phoneticPr fontId="22" type="noConversion"/>
  </si>
  <si>
    <t>地瓜飯</t>
    <phoneticPr fontId="22" type="noConversion"/>
  </si>
  <si>
    <t>紫米飯</t>
    <phoneticPr fontId="22" type="noConversion"/>
  </si>
  <si>
    <t>照燒豬排</t>
    <phoneticPr fontId="22" type="noConversion"/>
  </si>
  <si>
    <t>日式滷肉</t>
    <phoneticPr fontId="22" type="noConversion"/>
  </si>
  <si>
    <t>香酥魚排(炸海)</t>
    <phoneticPr fontId="22" type="noConversion"/>
  </si>
  <si>
    <t>檸檬雞翅</t>
    <phoneticPr fontId="22" type="noConversion"/>
  </si>
  <si>
    <t>紐澳良雞腿排</t>
    <phoneticPr fontId="22" type="noConversion"/>
  </si>
  <si>
    <t>炫烤雞肉捲(加)</t>
    <phoneticPr fontId="22" type="noConversion"/>
  </si>
  <si>
    <t>白菜壽喜燒(豆)</t>
    <phoneticPr fontId="22" type="noConversion"/>
  </si>
  <si>
    <t>豬肉餡餅(炸加)</t>
    <phoneticPr fontId="22" type="noConversion"/>
  </si>
  <si>
    <t>糖醋豆腐(豆)</t>
    <phoneticPr fontId="22" type="noConversion"/>
  </si>
  <si>
    <t>五香滷蛋</t>
    <phoneticPr fontId="22" type="noConversion"/>
  </si>
  <si>
    <t>照燒肉片</t>
    <phoneticPr fontId="22" type="noConversion"/>
  </si>
  <si>
    <t>冬瓜湯</t>
    <phoneticPr fontId="22" type="noConversion"/>
  </si>
  <si>
    <t>芹香銀羅湯</t>
    <phoneticPr fontId="22" type="noConversion"/>
  </si>
  <si>
    <t>鮮蔬肉絲湯</t>
    <phoneticPr fontId="22" type="noConversion"/>
  </si>
  <si>
    <t>海芽湯</t>
    <phoneticPr fontId="22" type="noConversion"/>
  </si>
  <si>
    <t>10月第一週菜單明細(彰泰國中-冠成廠商)</t>
  </si>
  <si>
    <t>水果/乳品/饅頭</t>
  </si>
  <si>
    <t>蛋白質</t>
  </si>
  <si>
    <t>脂肪</t>
  </si>
  <si>
    <t>醣類</t>
  </si>
  <si>
    <t>熱量</t>
  </si>
  <si>
    <t>肉</t>
  </si>
  <si>
    <t>菜</t>
  </si>
  <si>
    <t>油</t>
  </si>
  <si>
    <t>水果</t>
  </si>
  <si>
    <t>燕麥飯</t>
  </si>
  <si>
    <t>法式迷迭香雞排</t>
  </si>
  <si>
    <t>芝麻柴魚杏菇(炸)</t>
  </si>
  <si>
    <t>阿呆滷味(豆)</t>
  </si>
  <si>
    <t>杏鮑菇</t>
  </si>
  <si>
    <t>深色青菜</t>
  </si>
  <si>
    <t>生鮮筍絲</t>
  </si>
  <si>
    <t>燕麥</t>
  </si>
  <si>
    <t>迷迭香粉</t>
  </si>
  <si>
    <t>柴魚</t>
  </si>
  <si>
    <t>生鮮豬大骨</t>
  </si>
  <si>
    <t>10月第二週菜單明細(彰泰國中-冠成廠商)</t>
  </si>
  <si>
    <t>香嫩豆腐(海豆)</t>
  </si>
  <si>
    <t>塔香海帶苗</t>
  </si>
  <si>
    <t xml:space="preserve"> 豆</t>
  </si>
  <si>
    <t>海帶</t>
  </si>
  <si>
    <t>新鮮魚丁</t>
  </si>
  <si>
    <t>花生</t>
  </si>
  <si>
    <t>壽喜豚燒</t>
  </si>
  <si>
    <t>哞哞紅豆牛乳</t>
  </si>
  <si>
    <t>番茄</t>
  </si>
  <si>
    <t>吉野家豚丼飯</t>
  </si>
  <si>
    <t>鹽酥香香雞(炸)</t>
  </si>
  <si>
    <t>螺旋烤饅頭(冷)</t>
  </si>
  <si>
    <t>烤饅頭</t>
  </si>
  <si>
    <t>冷</t>
  </si>
  <si>
    <t>熱狗</t>
  </si>
  <si>
    <t>豬肉</t>
  </si>
  <si>
    <t>紅燒豬腩</t>
  </si>
  <si>
    <t>板烤雞堡肉(加)</t>
  </si>
  <si>
    <t>雞堡肉</t>
  </si>
  <si>
    <t>青豆仁</t>
  </si>
  <si>
    <t>芹香花枝條(炸加)</t>
  </si>
  <si>
    <t>大白菜</t>
  </si>
  <si>
    <t>花枝條</t>
  </si>
  <si>
    <t>炸豬皮(凸皮)</t>
  </si>
  <si>
    <t>10月第三週菜單明細(彰泰國中-冠成廠商)</t>
  </si>
  <si>
    <t>椰汁咖哩雞</t>
  </si>
  <si>
    <t>吻魚彩蔬蛋(海)</t>
  </si>
  <si>
    <t>西洋芹生豆皮(豆)</t>
  </si>
  <si>
    <t>新鮮雞肉</t>
  </si>
  <si>
    <t>新鮮雞蛋</t>
  </si>
  <si>
    <t>西洋芹</t>
  </si>
  <si>
    <t>鮮菇</t>
  </si>
  <si>
    <t>非基改豆皮</t>
  </si>
  <si>
    <t>椰汁</t>
  </si>
  <si>
    <t>香酥魚丁(炸海)</t>
  </si>
  <si>
    <t>烏龍麵</t>
  </si>
  <si>
    <t>生鮮水鯊魚丁</t>
  </si>
  <si>
    <t>非基改玉米</t>
  </si>
  <si>
    <t>豬絞肉</t>
  </si>
  <si>
    <t>泰式腿排</t>
  </si>
  <si>
    <t>下飯瓜仔肉</t>
  </si>
  <si>
    <t>新鮮雞腿排</t>
  </si>
  <si>
    <t>新鮮豬絞肉</t>
  </si>
  <si>
    <t>金針菇</t>
  </si>
  <si>
    <t>蒜頭</t>
  </si>
  <si>
    <t>醃瓜</t>
  </si>
  <si>
    <t>糙米飯</t>
  </si>
  <si>
    <t>蔥燒蜜汁豬排</t>
  </si>
  <si>
    <t>醬拌甜不辣(加)</t>
  </si>
  <si>
    <t>干貝醬椰菜</t>
  </si>
  <si>
    <t>豆腐味噌湯(豆)</t>
  </si>
  <si>
    <t>新鮮豬排</t>
  </si>
  <si>
    <t>甜不辣</t>
  </si>
  <si>
    <t>糙米</t>
  </si>
  <si>
    <t>干貝</t>
  </si>
  <si>
    <t>10月第四週菜單明細(彰泰國中-冠成廠商)</t>
  </si>
  <si>
    <t>銷魂滷翅</t>
  </si>
  <si>
    <t>番茄蘑菇燒</t>
  </si>
  <si>
    <t>大白菜蛋花湯</t>
  </si>
  <si>
    <t>非基改豆干</t>
  </si>
  <si>
    <t>小魚乾</t>
  </si>
  <si>
    <t>橙汁排骨</t>
  </si>
  <si>
    <t>芝麻蒸蛋</t>
  </si>
  <si>
    <t>綠豆甜湯</t>
  </si>
  <si>
    <t>生鮮排骨</t>
  </si>
  <si>
    <t>芝麻</t>
  </si>
  <si>
    <t>甜椒</t>
  </si>
  <si>
    <t>非基改凍豆腐</t>
  </si>
  <si>
    <t>雞鬆蓋飯</t>
  </si>
  <si>
    <t>卡啦腿排(炸)</t>
  </si>
  <si>
    <t>草莓夾心(冷)</t>
  </si>
  <si>
    <t>海苔花枝丸(海加)</t>
  </si>
  <si>
    <t>三絲湯</t>
  </si>
  <si>
    <t>草莓甜心包</t>
  </si>
  <si>
    <t>花枝丸</t>
  </si>
  <si>
    <t>海苔</t>
  </si>
  <si>
    <t>新鮮筍絲</t>
  </si>
  <si>
    <t>雞肉</t>
  </si>
  <si>
    <t>木耳絲</t>
  </si>
  <si>
    <t>醬燒鴨</t>
  </si>
  <si>
    <t>紅絲炒蛋</t>
  </si>
  <si>
    <t>翡翠吻魚豆腐羹(海)</t>
  </si>
  <si>
    <t>新鮮鴨丁</t>
  </si>
  <si>
    <t>翡翠</t>
  </si>
  <si>
    <t>胚芽米飯</t>
  </si>
  <si>
    <t>檸檬烤雞腿</t>
  </si>
  <si>
    <t>白玉鍋燒</t>
  </si>
  <si>
    <t>味噌鮮菇湯</t>
  </si>
  <si>
    <t>新鮮雞腿</t>
  </si>
  <si>
    <t>新鮮地瓜</t>
  </si>
  <si>
    <t>胚芽米</t>
  </si>
  <si>
    <t>秀珍菇</t>
  </si>
  <si>
    <t>少許</t>
  </si>
  <si>
    <t>10月第五週菜單明細(彰泰國中 -冠成廠商)</t>
  </si>
  <si>
    <t>照燒豬排</t>
  </si>
  <si>
    <t>煎</t>
  </si>
  <si>
    <t>冬瓜湯</t>
  </si>
  <si>
    <t>青花椰菜</t>
  </si>
  <si>
    <t>菜脯</t>
  </si>
  <si>
    <t xml:space="preserve">醃 </t>
  </si>
  <si>
    <t>奶粉</t>
  </si>
  <si>
    <t>日式滷肉</t>
  </si>
  <si>
    <t>炫烤雞肉捲(加)</t>
  </si>
  <si>
    <t>糖醋豆腐(豆)</t>
  </si>
  <si>
    <t>新鮮豬肉</t>
  </si>
  <si>
    <t>雞肉捲</t>
  </si>
  <si>
    <t>油豆腐</t>
  </si>
  <si>
    <t>豆加</t>
  </si>
  <si>
    <t>客香粿仔條</t>
  </si>
  <si>
    <t>香酥魚排(炸海)</t>
  </si>
  <si>
    <t>芹香銀羅湯</t>
  </si>
  <si>
    <t>粿仔條</t>
  </si>
  <si>
    <t>虱目魚排</t>
  </si>
  <si>
    <t>青花菜</t>
  </si>
  <si>
    <t>奶油餐包</t>
  </si>
  <si>
    <t>白菜壽喜燒(豆)</t>
  </si>
  <si>
    <t>五香滷蛋</t>
  </si>
  <si>
    <t>鮮蔬肉絲湯</t>
  </si>
  <si>
    <t>新鮮雞翅</t>
  </si>
  <si>
    <t>新鮮豬肉絲</t>
  </si>
  <si>
    <t xml:space="preserve">紅蘿蔔 </t>
  </si>
  <si>
    <t>紫米飯</t>
  </si>
  <si>
    <t>紐澳良雞腿排</t>
  </si>
  <si>
    <t>豬肉餡餅(炸加)</t>
  </si>
  <si>
    <t>照燒肉片</t>
  </si>
  <si>
    <t>豬肉餡餅</t>
  </si>
  <si>
    <t>豬肉片</t>
  </si>
  <si>
    <t>紫米</t>
  </si>
  <si>
    <t>10月1日(五)</t>
    <phoneticPr fontId="22" type="noConversion"/>
  </si>
  <si>
    <t>香Q米飯</t>
    <phoneticPr fontId="22" type="noConversion"/>
  </si>
  <si>
    <t>深色蔬菜</t>
    <phoneticPr fontId="22" type="noConversion"/>
  </si>
  <si>
    <t>淺色蔬菜</t>
    <phoneticPr fontId="22" type="noConversion"/>
  </si>
  <si>
    <t>紅燒豬腩</t>
    <phoneticPr fontId="22" type="noConversion"/>
  </si>
  <si>
    <t>淺色蔬菜</t>
    <phoneticPr fontId="22" type="noConversion"/>
  </si>
  <si>
    <t>深色蔬菜</t>
    <phoneticPr fontId="22" type="noConversion"/>
  </si>
  <si>
    <t>有機深色蔬菜</t>
    <phoneticPr fontId="22" type="noConversion"/>
  </si>
  <si>
    <t>熱量:</t>
    <phoneticPr fontId="22" type="noConversion"/>
  </si>
  <si>
    <t>熱量:</t>
    <phoneticPr fontId="22" type="noConversion"/>
  </si>
  <si>
    <t xml:space="preserve"> 檸檸雞翅 </t>
    <phoneticPr fontId="22" type="noConversion"/>
  </si>
  <si>
    <t xml:space="preserve"> 奶香焗汁洋芋燒</t>
    <phoneticPr fontId="22" type="noConversion"/>
  </si>
  <si>
    <t xml:space="preserve">絲瓜冬粉煲   </t>
    <phoneticPr fontId="22" type="noConversion"/>
  </si>
  <si>
    <r>
      <t>＊菜單設計者：曾富美 營養師                                                                                                                         ＊專線：7363303＊</t>
    </r>
    <r>
      <rPr>
        <sz val="8"/>
        <color indexed="10"/>
        <rFont val="新細明體"/>
        <family val="1"/>
        <charset val="136"/>
      </rPr>
      <t xml:space="preserve"> (彰泰國中菜單)       </t>
    </r>
    <r>
      <rPr>
        <sz val="8"/>
        <rFont val="新細明體"/>
        <family val="1"/>
        <charset val="136"/>
      </rPr>
      <t xml:space="preserve">                                                                                                               ＊國華E-mail：kuohow.food@gmail.com                                                                                                                            ＊飯菜不足或用餐有任何問題，請洽服務人員哦！！     110年10月</t>
    </r>
    <phoneticPr fontId="22" type="noConversion"/>
  </si>
  <si>
    <t>柴魚海芽湯</t>
    <phoneticPr fontId="22" type="noConversion"/>
  </si>
  <si>
    <t>10月4日(一)</t>
    <phoneticPr fontId="22" type="noConversion"/>
  </si>
  <si>
    <t>10月5日(二)</t>
    <phoneticPr fontId="22" type="noConversion"/>
  </si>
  <si>
    <t>10月6日(三)</t>
    <phoneticPr fontId="22" type="noConversion"/>
  </si>
  <si>
    <t>10月7日(四)</t>
    <phoneticPr fontId="22" type="noConversion"/>
  </si>
  <si>
    <t>10月8日(五)</t>
    <phoneticPr fontId="22" type="noConversion"/>
  </si>
  <si>
    <t>香Q米飯</t>
    <phoneticPr fontId="22" type="noConversion"/>
  </si>
  <si>
    <t>什榖Q飯</t>
    <phoneticPr fontId="22" type="noConversion"/>
  </si>
  <si>
    <t>肉燥拉仔麵</t>
    <phoneticPr fontId="22" type="noConversion"/>
  </si>
  <si>
    <t>蕎麥小米飯</t>
    <phoneticPr fontId="22" type="noConversion"/>
  </si>
  <si>
    <t xml:space="preserve">  黃金豬排(炸) </t>
    <phoneticPr fontId="22" type="noConversion"/>
  </si>
  <si>
    <t xml:space="preserve">三杯雞 </t>
    <phoneticPr fontId="22" type="noConversion"/>
  </si>
  <si>
    <t xml:space="preserve">後切里肌排 </t>
    <phoneticPr fontId="22" type="noConversion"/>
  </si>
  <si>
    <t xml:space="preserve">  冬菜扣肉(醃) </t>
    <phoneticPr fontId="22" type="noConversion"/>
  </si>
  <si>
    <t xml:space="preserve">  香炒鹹山豬肉  </t>
    <phoneticPr fontId="22" type="noConversion"/>
  </si>
  <si>
    <t xml:space="preserve"> 古都肉燥(豆)  </t>
    <phoneticPr fontId="22" type="noConversion"/>
  </si>
  <si>
    <t xml:space="preserve">  醬偎蘿蔔糕(冷) </t>
    <phoneticPr fontId="22" type="noConversion"/>
  </si>
  <si>
    <t xml:space="preserve"> 招牌刈包(冷)+花生糖粉+酸菜(醃) </t>
    <phoneticPr fontId="22" type="noConversion"/>
  </si>
  <si>
    <t xml:space="preserve">  蒲燒鯛魚片(海加)</t>
    <phoneticPr fontId="22" type="noConversion"/>
  </si>
  <si>
    <t xml:space="preserve"> 蜜汁芝麻翅腿  </t>
    <phoneticPr fontId="22" type="noConversion"/>
  </si>
  <si>
    <t xml:space="preserve"> 南洋咖哩雞 </t>
    <phoneticPr fontId="22" type="noConversion"/>
  </si>
  <si>
    <t xml:space="preserve">三色炒蛋 </t>
    <phoneticPr fontId="22" type="noConversion"/>
  </si>
  <si>
    <t xml:space="preserve">   鮮蔬雞塊(炸加)</t>
    <phoneticPr fontId="22" type="noConversion"/>
  </si>
  <si>
    <t xml:space="preserve"> 綠芽炒干條(豆)</t>
    <phoneticPr fontId="22" type="noConversion"/>
  </si>
  <si>
    <t xml:space="preserve"> 功夫拋麵</t>
    <phoneticPr fontId="22" type="noConversion"/>
  </si>
  <si>
    <t>有機淺色蔬菜</t>
    <phoneticPr fontId="22" type="noConversion"/>
  </si>
  <si>
    <t>冬瓜龍骨湯</t>
    <phoneticPr fontId="22" type="noConversion"/>
  </si>
  <si>
    <t>冬瓜圓圓</t>
    <phoneticPr fontId="22" type="noConversion"/>
  </si>
  <si>
    <t>土瓶蒸湯</t>
    <phoneticPr fontId="22" type="noConversion"/>
  </si>
  <si>
    <t>時蔬鴨湯</t>
    <phoneticPr fontId="22" type="noConversion"/>
  </si>
  <si>
    <t>藥膳補湯</t>
    <phoneticPr fontId="22" type="noConversion"/>
  </si>
  <si>
    <t>10月11日(一)</t>
    <phoneticPr fontId="22" type="noConversion"/>
  </si>
  <si>
    <t>10月12日(二)</t>
    <phoneticPr fontId="22" type="noConversion"/>
  </si>
  <si>
    <t>10月13日(三)</t>
    <phoneticPr fontId="22" type="noConversion"/>
  </si>
  <si>
    <t>10月14日(四)</t>
    <phoneticPr fontId="22" type="noConversion"/>
  </si>
  <si>
    <t>10月15日(五)</t>
    <phoneticPr fontId="22" type="noConversion"/>
  </si>
  <si>
    <t>地瓜燕麥飯</t>
    <phoneticPr fontId="22" type="noConversion"/>
  </si>
  <si>
    <t>招牌雞肉飯</t>
    <phoneticPr fontId="22" type="noConversion"/>
  </si>
  <si>
    <t>糙米小米飯</t>
    <phoneticPr fontId="22" type="noConversion"/>
  </si>
  <si>
    <t xml:space="preserve"> 燒烤雞翅 </t>
    <phoneticPr fontId="22" type="noConversion"/>
  </si>
  <si>
    <t>嫩汁雞腿排</t>
    <phoneticPr fontId="22" type="noConversion"/>
  </si>
  <si>
    <t>醬爆肉</t>
    <phoneticPr fontId="22" type="noConversion"/>
  </si>
  <si>
    <t xml:space="preserve">     卡拉脆雞(炸)</t>
    <phoneticPr fontId="22" type="noConversion"/>
  </si>
  <si>
    <t xml:space="preserve"> 瓜瓜燴玉耳  </t>
    <phoneticPr fontId="22" type="noConversion"/>
  </si>
  <si>
    <t xml:space="preserve">     小時候紅豆餅(加)  </t>
    <phoneticPr fontId="22" type="noConversion"/>
  </si>
  <si>
    <t xml:space="preserve">  黃金魚(炸海加) </t>
    <phoneticPr fontId="22" type="noConversion"/>
  </si>
  <si>
    <t xml:space="preserve"> 婆香滷蛋</t>
    <phoneticPr fontId="22" type="noConversion"/>
  </si>
  <si>
    <t xml:space="preserve">  巴蜀麻味燙(豆) </t>
    <phoneticPr fontId="22" type="noConversion"/>
  </si>
  <si>
    <t xml:space="preserve">   紅油炒手(冷)</t>
    <phoneticPr fontId="22" type="noConversion"/>
  </si>
  <si>
    <t xml:space="preserve">  枸杞絲瓜 </t>
    <phoneticPr fontId="22" type="noConversion"/>
  </si>
  <si>
    <t xml:space="preserve">  酸菜白肉鍋(豆醃)  </t>
    <phoneticPr fontId="22" type="noConversion"/>
  </si>
  <si>
    <t>海帶苗蛋花湯</t>
    <phoneticPr fontId="22" type="noConversion"/>
  </si>
  <si>
    <t>白玉排骨湯</t>
    <phoneticPr fontId="22" type="noConversion"/>
  </si>
  <si>
    <t xml:space="preserve">  玉米濃湯(芡) </t>
    <phoneticPr fontId="22" type="noConversion"/>
  </si>
  <si>
    <t>筍片雞湯</t>
    <phoneticPr fontId="22" type="noConversion"/>
  </si>
  <si>
    <t>10月18日(一)</t>
    <phoneticPr fontId="22" type="noConversion"/>
  </si>
  <si>
    <t>10月19日(二)</t>
    <phoneticPr fontId="22" type="noConversion"/>
  </si>
  <si>
    <t>10月20日(三)</t>
    <phoneticPr fontId="22" type="noConversion"/>
  </si>
  <si>
    <t>10月21日(四)</t>
    <phoneticPr fontId="22" type="noConversion"/>
  </si>
  <si>
    <t>10月22日(五)</t>
    <phoneticPr fontId="22" type="noConversion"/>
  </si>
  <si>
    <t>香Q米飯</t>
    <phoneticPr fontId="22" type="noConversion"/>
  </si>
  <si>
    <t>地瓜小米飯</t>
    <phoneticPr fontId="22" type="noConversion"/>
  </si>
  <si>
    <t>美味粿仔條</t>
    <phoneticPr fontId="22" type="noConversion"/>
  </si>
  <si>
    <t>燕麥Q飯</t>
    <phoneticPr fontId="22" type="noConversion"/>
  </si>
  <si>
    <t>咖哩燒雞</t>
    <phoneticPr fontId="22" type="noConversion"/>
  </si>
  <si>
    <t>歐爸韓肉片(醃)</t>
    <phoneticPr fontId="22" type="noConversion"/>
  </si>
  <si>
    <t>醬燒排骨肉</t>
    <phoneticPr fontId="22" type="noConversion"/>
  </si>
  <si>
    <t>岩燒鳳翅</t>
    <phoneticPr fontId="22" type="noConversion"/>
  </si>
  <si>
    <t xml:space="preserve">   卡拉雞肉排(炸)</t>
    <phoneticPr fontId="22" type="noConversion"/>
  </si>
  <si>
    <t xml:space="preserve"> 小瓜豆腐(豆)</t>
    <phoneticPr fontId="22" type="noConversion"/>
  </si>
  <si>
    <t xml:space="preserve"> 滿香香腸(加)</t>
    <phoneticPr fontId="22" type="noConversion"/>
  </si>
  <si>
    <t xml:space="preserve">  香味饅頭(冷)</t>
    <phoneticPr fontId="22" type="noConversion"/>
  </si>
  <si>
    <t>紅燒豬腩</t>
    <phoneticPr fontId="22" type="noConversion"/>
  </si>
  <si>
    <t xml:space="preserve">   紅磚小魚蛋(海) </t>
    <phoneticPr fontId="22" type="noConversion"/>
  </si>
  <si>
    <t xml:space="preserve">   脆皮油甘魚(炸海)   </t>
    <phoneticPr fontId="22" type="noConversion"/>
  </si>
  <si>
    <t xml:space="preserve">  什錦冬瓜盅</t>
    <phoneticPr fontId="22" type="noConversion"/>
  </si>
  <si>
    <t xml:space="preserve">   起司肉腸(加) </t>
    <phoneticPr fontId="22" type="noConversion"/>
  </si>
  <si>
    <t xml:space="preserve">   白菜豆腐煲(豆)</t>
    <phoneticPr fontId="22" type="noConversion"/>
  </si>
  <si>
    <t xml:space="preserve"> 義式番茄肉醬</t>
    <phoneticPr fontId="22" type="noConversion"/>
  </si>
  <si>
    <t>深色蔬菜</t>
    <phoneticPr fontId="22" type="noConversion"/>
  </si>
  <si>
    <t>有機淺色蔬菜</t>
    <phoneticPr fontId="22" type="noConversion"/>
  </si>
  <si>
    <t>淺色蔬菜</t>
    <phoneticPr fontId="22" type="noConversion"/>
  </si>
  <si>
    <t>蔬菜味噌湯</t>
    <phoneticPr fontId="22" type="noConversion"/>
  </si>
  <si>
    <t xml:space="preserve">日式仙草 </t>
    <phoneticPr fontId="22" type="noConversion"/>
  </si>
  <si>
    <t>銀蘿豚骨湯</t>
    <phoneticPr fontId="22" type="noConversion"/>
  </si>
  <si>
    <t>海芽金菇湯</t>
    <phoneticPr fontId="22" type="noConversion"/>
  </si>
  <si>
    <t>冬瓜鴨湯</t>
    <phoneticPr fontId="22" type="noConversion"/>
  </si>
  <si>
    <t>熱量:</t>
    <phoneticPr fontId="22" type="noConversion"/>
  </si>
  <si>
    <t>熱量:</t>
    <phoneticPr fontId="22" type="noConversion"/>
  </si>
  <si>
    <t>脂肪：</t>
    <phoneticPr fontId="22" type="noConversion"/>
  </si>
  <si>
    <t>蛋白質：</t>
    <phoneticPr fontId="22" type="noConversion"/>
  </si>
  <si>
    <t>10月25日(一)</t>
    <phoneticPr fontId="22" type="noConversion"/>
  </si>
  <si>
    <t>10月26日(二)</t>
    <phoneticPr fontId="22" type="noConversion"/>
  </si>
  <si>
    <t>10月27日(三)</t>
    <phoneticPr fontId="22" type="noConversion"/>
  </si>
  <si>
    <t>10月28日(四)</t>
    <phoneticPr fontId="22" type="noConversion"/>
  </si>
  <si>
    <t>10月29日(五)</t>
    <phoneticPr fontId="22" type="noConversion"/>
  </si>
  <si>
    <t>香Q米飯</t>
    <phoneticPr fontId="22" type="noConversion"/>
  </si>
  <si>
    <t>雜糧Q飯</t>
    <phoneticPr fontId="22" type="noConversion"/>
  </si>
  <si>
    <t>香菇油飯</t>
    <phoneticPr fontId="22" type="noConversion"/>
  </si>
  <si>
    <t>地瓜蕎麥飯</t>
    <phoneticPr fontId="22" type="noConversion"/>
  </si>
  <si>
    <t>日式雞腿排</t>
    <phoneticPr fontId="22" type="noConversion"/>
  </si>
  <si>
    <t>筍干滷肉(醃)</t>
    <phoneticPr fontId="22" type="noConversion"/>
  </si>
  <si>
    <t>後切滷排</t>
    <phoneticPr fontId="22" type="noConversion"/>
  </si>
  <si>
    <t xml:space="preserve">   香魚排(炸海加)</t>
    <phoneticPr fontId="22" type="noConversion"/>
  </si>
  <si>
    <t xml:space="preserve">彩椒沙茶肉片 </t>
    <phoneticPr fontId="22" type="noConversion"/>
  </si>
  <si>
    <t xml:space="preserve">五香滷蛋(豆) </t>
    <phoneticPr fontId="22" type="noConversion"/>
  </si>
  <si>
    <t>小瓜燴腿</t>
    <phoneticPr fontId="22" type="noConversion"/>
  </si>
  <si>
    <t xml:space="preserve"> 黃金脆薯(炸)</t>
    <phoneticPr fontId="22" type="noConversion"/>
  </si>
  <si>
    <t>瓜仔肉(醃)</t>
    <phoneticPr fontId="22" type="noConversion"/>
  </si>
  <si>
    <t>黃金炒蛋</t>
    <phoneticPr fontId="22" type="noConversion"/>
  </si>
  <si>
    <t>台式公仔麵</t>
    <phoneticPr fontId="22" type="noConversion"/>
  </si>
  <si>
    <t xml:space="preserve">  絲瓜麵線</t>
    <phoneticPr fontId="22" type="noConversion"/>
  </si>
  <si>
    <t xml:space="preserve">  元祖什錦羹(芡) </t>
    <phoneticPr fontId="22" type="noConversion"/>
  </si>
  <si>
    <t xml:space="preserve">菇菇蒲瓜 </t>
    <phoneticPr fontId="22" type="noConversion"/>
  </si>
  <si>
    <t>醬汁海鮮捲(加)</t>
    <phoneticPr fontId="22" type="noConversion"/>
  </si>
  <si>
    <t>淺色蔬菜</t>
    <phoneticPr fontId="22" type="noConversion"/>
  </si>
  <si>
    <t>深色蔬菜</t>
    <phoneticPr fontId="22" type="noConversion"/>
  </si>
  <si>
    <t>有機深色蔬菜</t>
    <phoneticPr fontId="22" type="noConversion"/>
  </si>
  <si>
    <t>三絲湯</t>
    <phoneticPr fontId="22" type="noConversion"/>
  </si>
  <si>
    <t>元氣補湯</t>
    <phoneticPr fontId="22" type="noConversion"/>
  </si>
  <si>
    <t>什錦綜合湯</t>
    <phoneticPr fontId="22" type="noConversion"/>
  </si>
  <si>
    <t>海帶豆腐湯(豆)</t>
    <phoneticPr fontId="22" type="noConversion"/>
  </si>
  <si>
    <t>蘿蔔什錦湯</t>
    <phoneticPr fontId="22" type="noConversion"/>
  </si>
  <si>
    <t>熱量:</t>
    <phoneticPr fontId="22" type="noConversion"/>
  </si>
  <si>
    <t>個人量(克)</t>
    <phoneticPr fontId="22" type="noConversion"/>
  </si>
  <si>
    <t>依    合    約    無    提    供    水    果    和    乳    品</t>
    <phoneticPr fontId="22" type="noConversion"/>
  </si>
  <si>
    <t>主食類</t>
    <phoneticPr fontId="22" type="noConversion"/>
  </si>
  <si>
    <t>g</t>
    <phoneticPr fontId="22" type="noConversion"/>
  </si>
  <si>
    <t>蔬菜類</t>
    <phoneticPr fontId="22" type="noConversion"/>
  </si>
  <si>
    <t>油脂類</t>
    <phoneticPr fontId="22" type="noConversion"/>
  </si>
  <si>
    <t>星期三</t>
    <phoneticPr fontId="22" type="noConversion"/>
  </si>
  <si>
    <t>水果類</t>
    <phoneticPr fontId="22" type="noConversion"/>
  </si>
  <si>
    <t>奶類</t>
    <phoneticPr fontId="22" type="noConversion"/>
  </si>
  <si>
    <t>餐數</t>
    <phoneticPr fontId="22" type="noConversion"/>
  </si>
  <si>
    <t>K</t>
    <phoneticPr fontId="22" type="noConversion"/>
  </si>
  <si>
    <t>星期四</t>
    <phoneticPr fontId="22" type="noConversion"/>
  </si>
  <si>
    <t>蒸</t>
    <phoneticPr fontId="22" type="noConversion"/>
  </si>
  <si>
    <t>煮</t>
    <phoneticPr fontId="22" type="noConversion"/>
  </si>
  <si>
    <t>炒</t>
    <phoneticPr fontId="22" type="noConversion"/>
  </si>
  <si>
    <t>新鮮(三節)雞翅</t>
    <phoneticPr fontId="22" type="noConversion"/>
  </si>
  <si>
    <t>絲瓜</t>
    <phoneticPr fontId="22" type="noConversion"/>
  </si>
  <si>
    <t>紫菜</t>
    <phoneticPr fontId="22" type="noConversion"/>
  </si>
  <si>
    <t>116.0g</t>
    <phoneticPr fontId="22" type="noConversion"/>
  </si>
  <si>
    <t>冬粉</t>
    <phoneticPr fontId="22" type="noConversion"/>
  </si>
  <si>
    <t>新鮮豬絞肉</t>
    <phoneticPr fontId="22" type="noConversion"/>
  </si>
  <si>
    <t>柴魚片</t>
    <phoneticPr fontId="22" type="noConversion"/>
  </si>
  <si>
    <t>25.5g</t>
    <phoneticPr fontId="22" type="noConversion"/>
  </si>
  <si>
    <t>星期五</t>
    <phoneticPr fontId="22" type="noConversion"/>
  </si>
  <si>
    <t>玉米粒</t>
    <phoneticPr fontId="22" type="noConversion"/>
  </si>
  <si>
    <t>螺旋麵</t>
    <phoneticPr fontId="22" type="noConversion"/>
  </si>
  <si>
    <t>31.2g</t>
    <phoneticPr fontId="22" type="noConversion"/>
  </si>
  <si>
    <t>818.0K</t>
    <phoneticPr fontId="22" type="noConversion"/>
  </si>
  <si>
    <t>110.10月第一週菜單明細(彰泰國中-國華廠商)</t>
    <phoneticPr fontId="22" type="noConversion"/>
  </si>
  <si>
    <t>食材以可食量標示</t>
    <phoneticPr fontId="22" type="noConversion"/>
  </si>
  <si>
    <t>備註</t>
    <phoneticPr fontId="22" type="noConversion"/>
  </si>
  <si>
    <t>主菜</t>
    <phoneticPr fontId="22" type="noConversion"/>
  </si>
  <si>
    <t>水果/乳品</t>
    <phoneticPr fontId="22" type="noConversion"/>
  </si>
  <si>
    <t>營養分析</t>
    <phoneticPr fontId="22" type="noConversion"/>
  </si>
  <si>
    <t>食物類別</t>
    <phoneticPr fontId="22" type="noConversion"/>
  </si>
  <si>
    <t>份數</t>
    <phoneticPr fontId="22" type="noConversion"/>
  </si>
  <si>
    <t>星期一</t>
    <phoneticPr fontId="22" type="noConversion"/>
  </si>
  <si>
    <t>滷或烤</t>
    <phoneticPr fontId="22" type="noConversion"/>
  </si>
  <si>
    <t>水果/乳品</t>
  </si>
  <si>
    <t>香Q米飯</t>
  </si>
  <si>
    <t xml:space="preserve">  黃金豬排(炸) </t>
  </si>
  <si>
    <t xml:space="preserve"> 古都肉燥(豆)  </t>
  </si>
  <si>
    <t xml:space="preserve"> 南洋咖哩雞 </t>
  </si>
  <si>
    <t>冬瓜龍骨湯</t>
  </si>
  <si>
    <t>依    合    約    無    提    供    水    果    和    乳    品</t>
  </si>
  <si>
    <t>新鮮豬里肌</t>
  </si>
  <si>
    <t>五香豆干</t>
  </si>
  <si>
    <t>115.0g</t>
  </si>
  <si>
    <t>新鮮骨腿</t>
  </si>
  <si>
    <t>新鮮豬(龍)骨</t>
  </si>
  <si>
    <t>胡蘿蔔</t>
  </si>
  <si>
    <t>28.0g</t>
  </si>
  <si>
    <t>34.7g</t>
  </si>
  <si>
    <t>850.1K</t>
  </si>
  <si>
    <t>什榖Q飯</t>
  </si>
  <si>
    <t xml:space="preserve">三杯雞 </t>
  </si>
  <si>
    <t xml:space="preserve">  醬偎蘿蔔糕(冷) </t>
  </si>
  <si>
    <t>烤煮</t>
  </si>
  <si>
    <t xml:space="preserve">三色炒蛋 </t>
  </si>
  <si>
    <t>有機淺色蔬菜</t>
  </si>
  <si>
    <t>冬瓜圓圓</t>
  </si>
  <si>
    <t xml:space="preserve">蘿蔔糕 (冷藏廣式蘿蔔糕) </t>
  </si>
  <si>
    <t>122.0g</t>
  </si>
  <si>
    <t xml:space="preserve">什穀米(五穀米) </t>
  </si>
  <si>
    <t>山粉圓</t>
  </si>
  <si>
    <t>26.0g</t>
  </si>
  <si>
    <t>32.3g</t>
  </si>
  <si>
    <t>851.2大卡</t>
  </si>
  <si>
    <t>肉燥拉仔麵</t>
  </si>
  <si>
    <t>煮炒</t>
  </si>
  <si>
    <t xml:space="preserve">後切里肌排 </t>
  </si>
  <si>
    <t>滷或烤</t>
  </si>
  <si>
    <t xml:space="preserve"> 招牌刈包(冷)+花生糖粉+酸菜(醃) </t>
  </si>
  <si>
    <t>蒸煮</t>
  </si>
  <si>
    <t xml:space="preserve">   鮮蔬雞塊(炸加)</t>
  </si>
  <si>
    <t>炸加</t>
  </si>
  <si>
    <t>土瓶蒸湯</t>
  </si>
  <si>
    <t>麵條(油麵條)</t>
  </si>
  <si>
    <t xml:space="preserve">新鮮豬大里肌(大排) </t>
  </si>
  <si>
    <t>刈包</t>
  </si>
  <si>
    <t>花生粉+糖粉</t>
  </si>
  <si>
    <t>四季豆(敏豆莢)</t>
  </si>
  <si>
    <t>綠豆芽</t>
  </si>
  <si>
    <t>酸菜絲</t>
  </si>
  <si>
    <t>香菇</t>
  </si>
  <si>
    <t>26.5g</t>
  </si>
  <si>
    <t>韭菜</t>
  </si>
  <si>
    <t>824.5K</t>
  </si>
  <si>
    <t>蕎麥小米飯</t>
  </si>
  <si>
    <t xml:space="preserve">  冬菜扣肉(醃) </t>
  </si>
  <si>
    <t xml:space="preserve">  蒲燒鯛魚片(海加)</t>
  </si>
  <si>
    <t>煮或烤</t>
  </si>
  <si>
    <t xml:space="preserve"> 綠芽炒干條(豆)</t>
  </si>
  <si>
    <t>時蔬鴨湯</t>
  </si>
  <si>
    <t xml:space="preserve">冬菜 </t>
  </si>
  <si>
    <t>蒲燒鯛魚腹</t>
  </si>
  <si>
    <t xml:space="preserve">麻竹筍 </t>
  </si>
  <si>
    <t>112.0g</t>
  </si>
  <si>
    <t>蕎麥</t>
  </si>
  <si>
    <t xml:space="preserve">新鮮豬肉(豬前腿肉) </t>
  </si>
  <si>
    <t>(豆) 干絲</t>
  </si>
  <si>
    <t xml:space="preserve">新鮮鴨肉(全鴨) </t>
  </si>
  <si>
    <t>小米</t>
  </si>
  <si>
    <t>冬粉</t>
  </si>
  <si>
    <t>34.1g</t>
  </si>
  <si>
    <t>823.0K</t>
  </si>
  <si>
    <t xml:space="preserve">  香炒鹹山豬肉  </t>
  </si>
  <si>
    <t xml:space="preserve"> 蜜汁芝麻翅腿  </t>
  </si>
  <si>
    <t xml:space="preserve"> 功夫拋麵</t>
  </si>
  <si>
    <t>藥膳補湯</t>
  </si>
  <si>
    <t>新鮮鹹豬肉</t>
  </si>
  <si>
    <t>新鮮翅腿</t>
  </si>
  <si>
    <t xml:space="preserve">高麗菜(甘藍) </t>
  </si>
  <si>
    <t>高麗菜(甘藍)</t>
  </si>
  <si>
    <t>乾麵條</t>
  </si>
  <si>
    <t xml:space="preserve">新鮮豬(龍)骨 </t>
  </si>
  <si>
    <t>32.2g</t>
  </si>
  <si>
    <t>818.3K</t>
  </si>
  <si>
    <t>110.10月第三週菜單明細(彰泰國中-國華廠商)</t>
  </si>
  <si>
    <t>g</t>
  </si>
  <si>
    <t>K</t>
  </si>
  <si>
    <t>地瓜燕麥飯</t>
  </si>
  <si>
    <t xml:space="preserve"> 燒烤雞翅 </t>
  </si>
  <si>
    <t xml:space="preserve"> 瓜瓜燴玉耳  </t>
  </si>
  <si>
    <t xml:space="preserve">  巴蜀麻味燙(豆) </t>
  </si>
  <si>
    <t>海帶苗蛋花湯</t>
  </si>
  <si>
    <t xml:space="preserve">大黃瓜 (胡瓜) </t>
  </si>
  <si>
    <t>蛋</t>
  </si>
  <si>
    <t xml:space="preserve">米血(豬血糕) </t>
  </si>
  <si>
    <t>25.0g</t>
  </si>
  <si>
    <t xml:space="preserve">玉米塊(甜玉米) </t>
  </si>
  <si>
    <t>811.5K</t>
  </si>
  <si>
    <t>招牌雞肉飯</t>
  </si>
  <si>
    <t>蒸炒</t>
  </si>
  <si>
    <t>嫩汁雞腿排</t>
  </si>
  <si>
    <t xml:space="preserve">     小時候紅豆餅(加)  </t>
  </si>
  <si>
    <t>蒸或烤</t>
  </si>
  <si>
    <t xml:space="preserve">   紅油炒手(冷)</t>
  </si>
  <si>
    <t>白玉排骨湯</t>
  </si>
  <si>
    <t>新鮮(雞)腿排</t>
  </si>
  <si>
    <t xml:space="preserve"> 紅豆餅</t>
  </si>
  <si>
    <t>豬肉水餃</t>
  </si>
  <si>
    <t>32.9g</t>
  </si>
  <si>
    <t>843.6K</t>
  </si>
  <si>
    <t>糙米小米飯</t>
  </si>
  <si>
    <t>醬爆肉</t>
  </si>
  <si>
    <t xml:space="preserve">  黃金魚(炸海加) </t>
  </si>
  <si>
    <t xml:space="preserve">  枸杞絲瓜 </t>
  </si>
  <si>
    <t>有機深色蔬菜</t>
  </si>
  <si>
    <t xml:space="preserve">  玉米濃湯(芡) </t>
  </si>
  <si>
    <t>魚排</t>
  </si>
  <si>
    <t>海加</t>
  </si>
  <si>
    <t>絲瓜</t>
  </si>
  <si>
    <t>冷凍玉米粒</t>
  </si>
  <si>
    <t>116.0g</t>
  </si>
  <si>
    <t>34.0g</t>
  </si>
  <si>
    <t>852.0K</t>
  </si>
  <si>
    <t xml:space="preserve">     卡拉脆雞(炸)</t>
  </si>
  <si>
    <t xml:space="preserve"> 婆香滷蛋</t>
  </si>
  <si>
    <t xml:space="preserve">  酸菜白肉鍋(豆醃)  </t>
  </si>
  <si>
    <t>筍片雞湯</t>
  </si>
  <si>
    <t>(雞) 水煮蛋</t>
  </si>
  <si>
    <t>酸白菜</t>
  </si>
  <si>
    <t>麻竹筍</t>
  </si>
  <si>
    <t>113.0g</t>
  </si>
  <si>
    <t>炸酥粉</t>
  </si>
  <si>
    <t>包白菜</t>
  </si>
  <si>
    <t xml:space="preserve"> 33.0g</t>
  </si>
  <si>
    <t>836.0K</t>
  </si>
  <si>
    <t>110.10月第四週菜單明細(彰泰國中-國華廠商)</t>
  </si>
  <si>
    <t>咖哩燒雞</t>
  </si>
  <si>
    <t xml:space="preserve"> 小瓜豆腐(豆)</t>
  </si>
  <si>
    <t xml:space="preserve">   脆皮油甘魚(炸海)   </t>
  </si>
  <si>
    <t>蔬菜味噌湯</t>
  </si>
  <si>
    <t xml:space="preserve"> 新鮮油甘魚(長鰭鰤) </t>
  </si>
  <si>
    <t>114.0g</t>
  </si>
  <si>
    <t xml:space="preserve">馬鈴薯 </t>
  </si>
  <si>
    <t>小黃瓜(花胡瓜)</t>
  </si>
  <si>
    <t>27.0g</t>
  </si>
  <si>
    <t>咖哩</t>
  </si>
  <si>
    <t>33.4g</t>
  </si>
  <si>
    <t>833.0K</t>
  </si>
  <si>
    <t>地瓜小米飯</t>
  </si>
  <si>
    <t>歐爸韓肉片(醃)</t>
  </si>
  <si>
    <t xml:space="preserve"> 滿香香腸(加)</t>
  </si>
  <si>
    <t>煮烤</t>
  </si>
  <si>
    <t xml:space="preserve">  什錦冬瓜盅</t>
  </si>
  <si>
    <t xml:space="preserve">日式仙草 </t>
  </si>
  <si>
    <t>香腸</t>
  </si>
  <si>
    <t>仙草</t>
  </si>
  <si>
    <t>玉米塊(甜玉米)</t>
  </si>
  <si>
    <t>31.9g</t>
  </si>
  <si>
    <t>821.0K</t>
  </si>
  <si>
    <t>美味粿仔條</t>
  </si>
  <si>
    <t>醬燒排骨肉</t>
  </si>
  <si>
    <t xml:space="preserve">  香味饅頭(冷)</t>
  </si>
  <si>
    <t xml:space="preserve">   起司肉腸(加) </t>
  </si>
  <si>
    <t>銀蘿豚骨湯</t>
  </si>
  <si>
    <t>饅頭</t>
  </si>
  <si>
    <t>新鮮豬龍骨</t>
  </si>
  <si>
    <t>848.0K</t>
  </si>
  <si>
    <t>燕麥Q飯</t>
  </si>
  <si>
    <t>岩燒鳳翅</t>
  </si>
  <si>
    <t xml:space="preserve">   白菜豆腐煲(豆)</t>
  </si>
  <si>
    <t>海芽金菇湯</t>
  </si>
  <si>
    <t>新鮮(三節)雞翅</t>
  </si>
  <si>
    <t xml:space="preserve">( 豬) 米血(糕) </t>
  </si>
  <si>
    <t xml:space="preserve">包白菜(結球白菜) </t>
  </si>
  <si>
    <t xml:space="preserve">新鮮肉丁(豬前腿肉) </t>
  </si>
  <si>
    <t>815.0K</t>
  </si>
  <si>
    <t xml:space="preserve">   卡拉雞肉排(炸)</t>
  </si>
  <si>
    <t xml:space="preserve">   紅磚小魚蛋(海) </t>
  </si>
  <si>
    <t xml:space="preserve"> 義式番茄肉醬</t>
  </si>
  <si>
    <t>冬瓜鴨湯</t>
  </si>
  <si>
    <t>新鮮雞里肌</t>
  </si>
  <si>
    <t>新鮮蕃茄</t>
  </si>
  <si>
    <t>小魚(吻仔魚)</t>
  </si>
  <si>
    <t>809.6K</t>
  </si>
  <si>
    <t>110.10月第五週菜單明細(彰泰國中-國華廠商)</t>
  </si>
  <si>
    <t>日式雞腿排</t>
  </si>
  <si>
    <t xml:space="preserve">五香滷蛋(豆) </t>
  </si>
  <si>
    <t>台式公仔麵</t>
  </si>
  <si>
    <t>新鮮雞(腿)排</t>
  </si>
  <si>
    <t>(雞)水煮蛋</t>
  </si>
  <si>
    <t>(麻)竹筍</t>
  </si>
  <si>
    <t xml:space="preserve">新鮮肉絲(豬前腿肉) </t>
  </si>
  <si>
    <t>新鮮粗絞肉</t>
  </si>
  <si>
    <t>34.8g</t>
  </si>
  <si>
    <t>840.0K</t>
  </si>
  <si>
    <t>雜糧Q飯</t>
  </si>
  <si>
    <t>筍干滷肉(醃)</t>
  </si>
  <si>
    <t>小瓜燴腿</t>
  </si>
  <si>
    <t xml:space="preserve">  絲瓜麵線</t>
  </si>
  <si>
    <t>元氣補湯</t>
  </si>
  <si>
    <t>筍干(麻竹筍干)</t>
  </si>
  <si>
    <t xml:space="preserve">雜糧米(什穀米=五穀米) </t>
  </si>
  <si>
    <t xml:space="preserve">小黃瓜(花胡瓜) </t>
  </si>
  <si>
    <t>麵線</t>
  </si>
  <si>
    <t>33.0g</t>
  </si>
  <si>
    <t>826.5K</t>
  </si>
  <si>
    <t>香菇油飯</t>
  </si>
  <si>
    <t>後切滷排</t>
  </si>
  <si>
    <t xml:space="preserve"> 黃金脆薯(炸)</t>
  </si>
  <si>
    <t xml:space="preserve">  元祖什錦羹(芡) </t>
  </si>
  <si>
    <t>什錦綜合湯</t>
  </si>
  <si>
    <t>糯米</t>
  </si>
  <si>
    <t>新鮮馬鈴薯條</t>
  </si>
  <si>
    <t>新鮮豬肉(豬前腿肉)</t>
  </si>
  <si>
    <t>30.5g</t>
  </si>
  <si>
    <t>818.5K</t>
  </si>
  <si>
    <t>地瓜蕎麥飯</t>
  </si>
  <si>
    <t xml:space="preserve">   香魚排(炸海加)</t>
  </si>
  <si>
    <t>瓜仔肉(醃)</t>
  </si>
  <si>
    <t xml:space="preserve">菇菇蒲瓜 </t>
  </si>
  <si>
    <t>海帶豆腐湯(豆)</t>
  </si>
  <si>
    <t xml:space="preserve">蒲瓜(瓢瓜 扁蒲) </t>
  </si>
  <si>
    <t xml:space="preserve">碎瓜(醃漬花胡瓜) </t>
  </si>
  <si>
    <t>818.0K</t>
  </si>
  <si>
    <t xml:space="preserve">彩椒沙茶肉片 </t>
  </si>
  <si>
    <t>黃金炒蛋</t>
  </si>
  <si>
    <t>醬汁海鮮捲(加)</t>
  </si>
  <si>
    <t>蘿蔔什錦湯</t>
  </si>
  <si>
    <t>海鮮捲(花枝捲)</t>
  </si>
  <si>
    <t>彩椒</t>
  </si>
  <si>
    <t>820.5K</t>
  </si>
  <si>
    <t>菜單設計者：李美秀</t>
  </si>
  <si>
    <t>【一】</t>
  </si>
  <si>
    <t>【二】</t>
  </si>
  <si>
    <t>【三】</t>
  </si>
  <si>
    <t>【四】</t>
  </si>
  <si>
    <t>【五】</t>
  </si>
  <si>
    <t>日式壽喜燒</t>
  </si>
  <si>
    <t>燒烤翅腿</t>
  </si>
  <si>
    <t>蒲仔肉絲</t>
  </si>
  <si>
    <t>退火冬瓜湯</t>
  </si>
  <si>
    <t>熱 量</t>
  </si>
  <si>
    <t>脂　肪</t>
  </si>
  <si>
    <t>醣 類</t>
  </si>
  <si>
    <t>招牌肉燥麵</t>
  </si>
  <si>
    <t>蜜汁雞排</t>
  </si>
  <si>
    <t>阿婆茶葉蛋</t>
  </si>
  <si>
    <t>白菜滷</t>
  </si>
  <si>
    <t>鐵板豬柳</t>
  </si>
  <si>
    <t>咖哩燒肉</t>
  </si>
  <si>
    <t>紅燒海結肉丁</t>
  </si>
  <si>
    <t>綠豆湯</t>
  </si>
  <si>
    <t>紫菜蛋花湯</t>
  </si>
  <si>
    <t>黃瓜湯</t>
  </si>
  <si>
    <t>黃金玉米炒飯</t>
  </si>
  <si>
    <t>菲力嫩雞</t>
  </si>
  <si>
    <t>醋溜排骨</t>
  </si>
  <si>
    <t>洋蔥肉片</t>
  </si>
  <si>
    <t>國慶日彈性放假</t>
  </si>
  <si>
    <t>芙蓉蒸蛋</t>
  </si>
  <si>
    <t>脆綠絲瓜</t>
  </si>
  <si>
    <t>鮮筍羹</t>
  </si>
  <si>
    <t>蔬菜蛋花湯</t>
  </si>
  <si>
    <t>薑絲冬瓜湯</t>
  </si>
  <si>
    <t>義式肉醬麵</t>
  </si>
  <si>
    <t>元氣豬排</t>
  </si>
  <si>
    <t>工夫炒麵</t>
  </si>
  <si>
    <t>紅蘿蔔炒蛋</t>
  </si>
  <si>
    <t>鴿蛋肉燥</t>
  </si>
  <si>
    <t>嘉義雞肉飯</t>
  </si>
  <si>
    <t>鐵板肉片</t>
  </si>
  <si>
    <t>和風肉排</t>
  </si>
  <si>
    <t>黑胡椒豬柳</t>
  </si>
  <si>
    <t>高麗菜拌菇</t>
  </si>
  <si>
    <t>黃瓜木耳</t>
  </si>
  <si>
    <t>泰式打拋肉</t>
  </si>
  <si>
    <t>菜頭湯</t>
  </si>
  <si>
    <t>冬粉料湯</t>
  </si>
  <si>
    <r>
      <rPr>
        <sz val="24"/>
        <rFont val="華康正顏楷體W5"/>
        <family val="4"/>
        <charset val="136"/>
      </rPr>
      <t>誠美便當工廠</t>
    </r>
    <r>
      <rPr>
        <b/>
        <sz val="24"/>
        <rFont val="華康正顏楷體W5"/>
        <family val="4"/>
        <charset val="136"/>
      </rPr>
      <t>110</t>
    </r>
    <r>
      <rPr>
        <sz val="24"/>
        <rFont val="華康正顏楷體W5"/>
        <family val="4"/>
        <charset val="136"/>
      </rPr>
      <t>年</t>
    </r>
    <r>
      <rPr>
        <b/>
        <sz val="24"/>
        <rFont val="華康正顏楷體W5"/>
        <family val="4"/>
        <charset val="136"/>
      </rPr>
      <t>10</t>
    </r>
    <r>
      <rPr>
        <sz val="24"/>
        <rFont val="華康正顏楷體W5"/>
        <family val="4"/>
        <charset val="136"/>
      </rPr>
      <t>月份菜單</t>
    </r>
    <r>
      <rPr>
        <sz val="14"/>
        <rFont val="華康正顏楷體W5"/>
        <family val="4"/>
        <charset val="136"/>
      </rPr>
      <t>【彰泰國中】</t>
    </r>
    <phoneticPr fontId="22" type="noConversion"/>
  </si>
  <si>
    <t>*</t>
    <phoneticPr fontId="22" type="noConversion"/>
  </si>
  <si>
    <t>白米飯</t>
    <phoneticPr fontId="22" type="noConversion"/>
  </si>
  <si>
    <t>日式壽喜燒</t>
    <phoneticPr fontId="22" type="noConversion"/>
  </si>
  <si>
    <t>燒烤翅腿</t>
    <phoneticPr fontId="22" type="noConversion"/>
  </si>
  <si>
    <t>蒲仔肉絲</t>
    <phoneticPr fontId="22" type="noConversion"/>
  </si>
  <si>
    <t>深色蔬菜</t>
    <phoneticPr fontId="22" type="noConversion"/>
  </si>
  <si>
    <t>退火冬瓜湯</t>
    <phoneticPr fontId="22" type="noConversion"/>
  </si>
  <si>
    <t>【四】</t>
    <phoneticPr fontId="22" type="noConversion"/>
  </si>
  <si>
    <t>胚芽米飯</t>
    <phoneticPr fontId="22" type="noConversion"/>
  </si>
  <si>
    <t>白米飯</t>
    <phoneticPr fontId="22" type="noConversion"/>
  </si>
  <si>
    <t>招牌肉燥麵</t>
    <phoneticPr fontId="22" type="noConversion"/>
  </si>
  <si>
    <t>地瓜飯</t>
    <phoneticPr fontId="22" type="noConversion"/>
  </si>
  <si>
    <t>檸檬雞翅</t>
    <phoneticPr fontId="22" type="noConversion"/>
  </si>
  <si>
    <r>
      <t>卡啦雞米花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</si>
  <si>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r>
      <t>勁爆雞排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</si>
  <si>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r>
      <t>嫩煎魚排</t>
    </r>
    <r>
      <rPr>
        <sz val="11"/>
        <color indexed="30"/>
        <rFont val="華康正顏楷體W5"/>
        <family val="4"/>
        <charset val="136"/>
      </rPr>
      <t>【海】</t>
    </r>
    <phoneticPr fontId="22" type="noConversion"/>
  </si>
  <si>
    <t>蜜汁雞排</t>
    <phoneticPr fontId="22" type="noConversion"/>
  </si>
  <si>
    <r>
      <t>烤雞塊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</si>
  <si>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r>
      <t>奇美蒸餃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</si>
  <si>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r>
      <t>起士熱狗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</si>
  <si>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t>阿婆茶葉蛋</t>
    <phoneticPr fontId="22" type="noConversion"/>
  </si>
  <si>
    <t>白菜滷</t>
    <phoneticPr fontId="22" type="noConversion"/>
  </si>
  <si>
    <r>
      <t>沙茶米血豆干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</si>
  <si>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t>鐵板豬柳</t>
    <phoneticPr fontId="22" type="noConversion"/>
  </si>
  <si>
    <r>
      <t>金絲捲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</si>
  <si>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t>咖哩燒肉</t>
    <phoneticPr fontId="22" type="noConversion"/>
  </si>
  <si>
    <t>紅燒海結肉丁</t>
    <phoneticPr fontId="22" type="noConversion"/>
  </si>
  <si>
    <r>
      <t>玉米濃湯</t>
    </r>
    <r>
      <rPr>
        <sz val="11"/>
        <color indexed="14"/>
        <rFont val="華康正顏楷體W5"/>
        <family val="4"/>
        <charset val="136"/>
      </rPr>
      <t>【芶】</t>
    </r>
    <phoneticPr fontId="22" type="noConversion"/>
  </si>
  <si>
    <t>綠豆湯</t>
    <phoneticPr fontId="22" type="noConversion"/>
  </si>
  <si>
    <t>紫菜蛋花湯</t>
    <phoneticPr fontId="22" type="noConversion"/>
  </si>
  <si>
    <r>
      <t>日式豆腐湯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</si>
  <si>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t>黃瓜湯</t>
    <phoneticPr fontId="22" type="noConversion"/>
  </si>
  <si>
    <t>*</t>
    <phoneticPr fontId="22" type="noConversion"/>
  </si>
  <si>
    <t>黃金玉米炒飯</t>
    <phoneticPr fontId="22" type="noConversion"/>
  </si>
  <si>
    <t>菲力嫩雞</t>
    <phoneticPr fontId="22" type="noConversion"/>
  </si>
  <si>
    <r>
      <t>美式炸雞翅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</si>
  <si>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t>醋溜排骨</t>
    <phoneticPr fontId="22" type="noConversion"/>
  </si>
  <si>
    <t>洋蔥肉片</t>
    <phoneticPr fontId="22" type="noConversion"/>
  </si>
  <si>
    <t>國慶日彈性放假</t>
    <phoneticPr fontId="22" type="noConversion"/>
  </si>
  <si>
    <r>
      <t>炸魚柳</t>
    </r>
    <r>
      <rPr>
        <sz val="11"/>
        <color indexed="10"/>
        <rFont val="華康正顏楷體W5"/>
        <family val="4"/>
        <charset val="136"/>
      </rPr>
      <t>【炸】</t>
    </r>
    <r>
      <rPr>
        <sz val="11"/>
        <color indexed="30"/>
        <rFont val="華康正顏楷體W5"/>
        <family val="4"/>
        <charset val="136"/>
      </rPr>
      <t>【海】</t>
    </r>
    <phoneticPr fontId="22" type="noConversion"/>
  </si>
  <si>
    <r>
      <t>港點燒賣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</si>
  <si>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t>芙蓉蒸蛋</t>
    <phoneticPr fontId="22" type="noConversion"/>
  </si>
  <si>
    <t>脆綠絲瓜</t>
    <phoneticPr fontId="22" type="noConversion"/>
  </si>
  <si>
    <r>
      <t>麻婆豆腐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</si>
  <si>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r>
      <t>格子餅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</si>
  <si>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t>鮮筍羹</t>
    <phoneticPr fontId="22" type="noConversion"/>
  </si>
  <si>
    <r>
      <t>搖搖烤薯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</si>
  <si>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t>海芽湯</t>
    <phoneticPr fontId="22" type="noConversion"/>
  </si>
  <si>
    <t>蔬菜蛋花湯</t>
    <phoneticPr fontId="22" type="noConversion"/>
  </si>
  <si>
    <r>
      <t>南瓜濃湯</t>
    </r>
    <r>
      <rPr>
        <sz val="11"/>
        <color indexed="14"/>
        <rFont val="華康正顏楷體W5"/>
        <family val="4"/>
        <charset val="136"/>
      </rPr>
      <t>【芶】</t>
    </r>
    <phoneticPr fontId="22" type="noConversion"/>
  </si>
  <si>
    <t>薑絲冬瓜湯</t>
    <phoneticPr fontId="22" type="noConversion"/>
  </si>
  <si>
    <t>義式肉醬麵</t>
    <phoneticPr fontId="22" type="noConversion"/>
  </si>
  <si>
    <r>
      <t>京都蒲燒魚</t>
    </r>
    <r>
      <rPr>
        <sz val="11"/>
        <color indexed="30"/>
        <rFont val="華康正顏楷體W5"/>
        <family val="4"/>
        <charset val="136"/>
      </rPr>
      <t>【海】</t>
    </r>
    <phoneticPr fontId="22" type="noConversion"/>
  </si>
  <si>
    <t>元氣豬排</t>
    <phoneticPr fontId="22" type="noConversion"/>
  </si>
  <si>
    <r>
      <t>卡啦雞翅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</si>
  <si>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r>
      <t>進補燒鴨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</si>
  <si>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r>
      <t>無骨雞排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</si>
  <si>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t>工夫炒麵</t>
    <phoneticPr fontId="22" type="noConversion"/>
  </si>
  <si>
    <t>紅蘿蔔炒蛋</t>
    <phoneticPr fontId="22" type="noConversion"/>
  </si>
  <si>
    <r>
      <t>豬肉鍋貼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</si>
  <si>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t>茶碗蒸</t>
    <phoneticPr fontId="22" type="noConversion"/>
  </si>
  <si>
    <r>
      <t>雞汁湯包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</si>
  <si>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t>鴿蛋肉燥</t>
    <phoneticPr fontId="22" type="noConversion"/>
  </si>
  <si>
    <t>咖哩雞丁</t>
    <phoneticPr fontId="22" type="noConversion"/>
  </si>
  <si>
    <r>
      <t>螺紋烤餅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</si>
  <si>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r>
      <t>麥香雞堡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</si>
  <si>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r>
      <t>味噌豆腐湯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</si>
  <si>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t>紅豆湯</t>
    <phoneticPr fontId="22" type="noConversion"/>
  </si>
  <si>
    <r>
      <t>榨菜肉絲湯</t>
    </r>
    <r>
      <rPr>
        <sz val="11"/>
        <color indexed="14"/>
        <rFont val="華康正顏楷體W5"/>
        <family val="4"/>
        <charset val="136"/>
      </rPr>
      <t>【醃】</t>
    </r>
    <phoneticPr fontId="22" type="noConversion"/>
  </si>
  <si>
    <r>
      <t>玉米芙蓉湯</t>
    </r>
    <r>
      <rPr>
        <sz val="11"/>
        <color indexed="14"/>
        <rFont val="華康正顏楷體W5"/>
        <family val="4"/>
        <charset val="136"/>
      </rPr>
      <t>【芶】</t>
    </r>
    <phoneticPr fontId="22" type="noConversion"/>
  </si>
  <si>
    <t>＊</t>
    <phoneticPr fontId="22" type="noConversion"/>
  </si>
  <si>
    <t>嘉義雞肉飯</t>
    <phoneticPr fontId="22" type="noConversion"/>
  </si>
  <si>
    <r>
      <rPr>
        <sz val="16"/>
        <rFont val="華康正顏楷體W5"/>
        <family val="4"/>
        <charset val="136"/>
      </rPr>
      <t>虱目魚排</t>
    </r>
    <r>
      <rPr>
        <sz val="10"/>
        <color indexed="10"/>
        <rFont val="華康正顏楷體W5"/>
        <family val="4"/>
        <charset val="136"/>
      </rPr>
      <t>【炸】</t>
    </r>
    <r>
      <rPr>
        <sz val="10"/>
        <color indexed="30"/>
        <rFont val="華康正顏楷體W5"/>
        <family val="4"/>
        <charset val="136"/>
      </rPr>
      <t>【海】</t>
    </r>
    <r>
      <rPr>
        <sz val="10"/>
        <color indexed="36"/>
        <rFont val="華康正顏楷體W5"/>
        <family val="4"/>
        <charset val="136"/>
      </rPr>
      <t>【加】</t>
    </r>
    <phoneticPr fontId="22" type="noConversion"/>
  </si>
  <si>
    <t>鐵板肉片</t>
    <phoneticPr fontId="22" type="noConversion"/>
  </si>
  <si>
    <t>和風肉排</t>
    <phoneticPr fontId="22" type="noConversion"/>
  </si>
  <si>
    <r>
      <t>鹽酥雞</t>
    </r>
    <r>
      <rPr>
        <sz val="11"/>
        <color indexed="10"/>
        <rFont val="華康正顏楷體W5"/>
        <family val="4"/>
        <charset val="136"/>
      </rPr>
      <t>【炸】</t>
    </r>
    <phoneticPr fontId="22" type="noConversion"/>
  </si>
  <si>
    <t>黑胡椒豬柳</t>
    <phoneticPr fontId="22" type="noConversion"/>
  </si>
  <si>
    <t>高麗菜拌菇</t>
    <phoneticPr fontId="22" type="noConversion"/>
  </si>
  <si>
    <r>
      <t>QQ</t>
    </r>
    <r>
      <rPr>
        <sz val="17"/>
        <rFont val="華康正顏楷體W5"/>
        <family val="4"/>
        <charset val="136"/>
      </rPr>
      <t>滷蛋</t>
    </r>
    <phoneticPr fontId="22" type="noConversion"/>
  </si>
  <si>
    <r>
      <t>糯米珍珠丸</t>
    </r>
    <r>
      <rPr>
        <sz val="11"/>
        <color indexed="36"/>
        <rFont val="華康正顏楷體W5"/>
        <family val="4"/>
        <charset val="136"/>
      </rPr>
      <t>【加】</t>
    </r>
    <phoneticPr fontId="22" type="noConversion"/>
  </si>
  <si>
    <t>黃瓜木耳</t>
    <phoneticPr fontId="22" type="noConversion"/>
  </si>
  <si>
    <r>
      <t>海帶干絲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</si>
  <si>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r>
      <t>滷味豆干</t>
    </r>
    <r>
      <rPr>
        <sz val="11"/>
        <color indexed="53"/>
        <rFont val="華康正顏楷體W5"/>
        <family val="4"/>
        <charset val="136"/>
      </rPr>
      <t>【豆】</t>
    </r>
    <phoneticPr fontId="22" type="noConversion"/>
  </si>
  <si>
    <r>
      <t>泡菜凍豆腐</t>
    </r>
    <r>
      <rPr>
        <sz val="11"/>
        <color indexed="53"/>
        <rFont val="華康正顏楷體W5"/>
        <family val="4"/>
        <charset val="136"/>
      </rPr>
      <t>【豆】</t>
    </r>
    <r>
      <rPr>
        <sz val="11"/>
        <color indexed="14"/>
        <rFont val="華康正顏楷體W5"/>
        <family val="4"/>
        <charset val="136"/>
      </rPr>
      <t>【醃】</t>
    </r>
    <phoneticPr fontId="22" type="noConversion"/>
  </si>
  <si>
    <r>
      <t>奶香奶皇包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</si>
  <si>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t>泰式打拋肉</t>
    <phoneticPr fontId="22" type="noConversion"/>
  </si>
  <si>
    <r>
      <t>蔥花條</t>
    </r>
    <r>
      <rPr>
        <sz val="11"/>
        <color indexed="17"/>
        <rFont val="華康正顏楷體W5"/>
        <family val="4"/>
        <charset val="136"/>
      </rPr>
      <t>【冷】</t>
    </r>
    <phoneticPr fontId="22" type="noConversion"/>
  </si>
  <si>
    <t>菜頭湯</t>
    <phoneticPr fontId="22" type="noConversion"/>
  </si>
  <si>
    <t>冬粉料湯</t>
    <phoneticPr fontId="22" type="noConversion"/>
  </si>
  <si>
    <t>鮮筍湯</t>
    <phoneticPr fontId="22" type="noConversion"/>
  </si>
  <si>
    <t>玉米蛋花湯</t>
    <phoneticPr fontId="22" type="noConversion"/>
  </si>
  <si>
    <r>
      <t>港式酸辣湯</t>
    </r>
    <r>
      <rPr>
        <sz val="11"/>
        <color indexed="14"/>
        <rFont val="華康正顏楷體W5"/>
        <family val="4"/>
        <charset val="136"/>
      </rPr>
      <t>【芶】</t>
    </r>
    <phoneticPr fontId="22" type="noConversion"/>
  </si>
  <si>
    <t>110年10月第一週菜單明細(彰泰國中-誠美便當工廠)</t>
  </si>
  <si>
    <t>豬前腿肉</t>
  </si>
  <si>
    <t>翅腿</t>
  </si>
  <si>
    <t>蒲瓜</t>
  </si>
  <si>
    <t>當季蔬菜</t>
  </si>
  <si>
    <t>木耳</t>
  </si>
  <si>
    <t>110年10月第三週菜單明細(彰泰國中-誠美便當工廠)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</si>
  <si>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</si>
  <si>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炸魚柳【炸】【海】</t>
  </si>
  <si>
    <t>麻婆豆腐【豆】</t>
  </si>
  <si>
    <t>雞排</t>
  </si>
  <si>
    <t>魚柳</t>
  </si>
  <si>
    <t>傳統豆腐</t>
  </si>
  <si>
    <t>乾裙帶菜</t>
  </si>
  <si>
    <t>玉米筍</t>
  </si>
  <si>
    <t>美式炸雞翅【炸】</t>
  </si>
  <si>
    <t>港點燒賣【加】</t>
  </si>
  <si>
    <t>格子餅【冷】</t>
  </si>
  <si>
    <t>雞翅</t>
  </si>
  <si>
    <t>燒賣</t>
  </si>
  <si>
    <t>格子餅</t>
  </si>
  <si>
    <t>甘藍</t>
  </si>
  <si>
    <t>南瓜濃湯【芶】</t>
  </si>
  <si>
    <t>排骨</t>
  </si>
  <si>
    <t>竹筍</t>
  </si>
  <si>
    <t>芶</t>
  </si>
  <si>
    <t>南瓜</t>
  </si>
  <si>
    <t>搖搖烤薯【加】</t>
  </si>
  <si>
    <t>薯條</t>
  </si>
  <si>
    <t>鮑魚菇</t>
  </si>
  <si>
    <t>豬肉絲</t>
  </si>
  <si>
    <t>110年10月第四週菜單明細(彰泰國中-誠美便當工廠)</t>
  </si>
  <si>
    <t>京都蒲燒魚【海】</t>
  </si>
  <si>
    <t>味噌豆腐湯【豆】</t>
  </si>
  <si>
    <t>魚片</t>
  </si>
  <si>
    <t>鵪鶉蛋</t>
  </si>
  <si>
    <t>王子麵</t>
  </si>
  <si>
    <t>豬里肌肉</t>
  </si>
  <si>
    <t>雞胸肉</t>
  </si>
  <si>
    <t>卡啦雞翅【炸】</t>
  </si>
  <si>
    <t>豬肉鍋貼【加】</t>
  </si>
  <si>
    <t>螺紋烤餅【冷】</t>
  </si>
  <si>
    <t>榨菜肉絲湯【醃】</t>
  </si>
  <si>
    <t>鍋貼</t>
  </si>
  <si>
    <t>螺紋烤餅</t>
  </si>
  <si>
    <t>榨菜</t>
  </si>
  <si>
    <t>進補燒鴨【豆】</t>
  </si>
  <si>
    <t>麥香雞堡【加】</t>
  </si>
  <si>
    <t>玉米芙蓉湯【芶】</t>
  </si>
  <si>
    <t>全鴨</t>
  </si>
  <si>
    <t>雞堡</t>
  </si>
  <si>
    <t>無骨雞排【炸】</t>
  </si>
  <si>
    <t>雞汁湯包【冷】</t>
  </si>
  <si>
    <t>湯包</t>
  </si>
  <si>
    <t>110年10月第五週菜單明細(彰泰國中-誠美便當工廠)</t>
  </si>
  <si>
    <t>虱目魚排【炸】【海】【加】</t>
  </si>
  <si>
    <t>滷味豆干【豆】</t>
  </si>
  <si>
    <t>黑豆干</t>
  </si>
  <si>
    <t>豬血糕</t>
  </si>
  <si>
    <t>QQ滷蛋</t>
  </si>
  <si>
    <t>泡菜凍豆腐【豆】【醃】</t>
  </si>
  <si>
    <t>包心白菜</t>
  </si>
  <si>
    <t>韓式泡菜</t>
  </si>
  <si>
    <t>糯米珍珠丸【加】</t>
  </si>
  <si>
    <t>奶香奶皇包【冷】</t>
  </si>
  <si>
    <t>肉排</t>
  </si>
  <si>
    <t>珍珠丸</t>
  </si>
  <si>
    <t>奶皇包</t>
  </si>
  <si>
    <t>鹽酥雞【炸】</t>
  </si>
  <si>
    <t>雞丁</t>
  </si>
  <si>
    <t>胡瓜</t>
  </si>
  <si>
    <t>海帶干絲【豆】</t>
  </si>
  <si>
    <t>蔥花條【冷】</t>
  </si>
  <si>
    <t>港式酸辣湯【芶】</t>
  </si>
  <si>
    <t>豬柳</t>
  </si>
  <si>
    <t>海帶絲</t>
  </si>
  <si>
    <t>蔥花條</t>
  </si>
  <si>
    <t>豆干絲</t>
  </si>
  <si>
    <t>110年10月第二週菜單明細(彰泰國中-誠美便當工廠)</t>
  </si>
  <si>
    <t>烤雞塊【加】</t>
  </si>
  <si>
    <t>沙茶米血豆干【豆】</t>
  </si>
  <si>
    <t>玉米濃湯【芶】</t>
  </si>
  <si>
    <t>卡啦雞米花【炸】</t>
  </si>
  <si>
    <t>奇美蒸餃【冷】</t>
  </si>
  <si>
    <t>水餃</t>
  </si>
  <si>
    <t>綠豆</t>
  </si>
  <si>
    <t>勁爆雞排【炸】</t>
  </si>
  <si>
    <t>起士熱狗【加】</t>
  </si>
  <si>
    <t>金絲捲【冷】</t>
  </si>
  <si>
    <t>油麵條</t>
  </si>
  <si>
    <t>銀絲卷</t>
  </si>
  <si>
    <t>嫩煎魚排【海】</t>
  </si>
  <si>
    <t>日式豆腐湯【豆】</t>
  </si>
  <si>
    <t>海帶結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</si>
</sst>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76" formatCode="&quot;11 月&quot;\ #\ &quot;日（一）&quot;"/>
    <numFmt numFmtId="177" formatCode="m&quot;月&quot;d&quot;日&quot;;@"/>
    <numFmt numFmtId="179" formatCode="0.0_);[Red]\(0.0\)"/>
  </numFmts>
  <fonts count="96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40"/>
      <color indexed="8"/>
      <name val="華康中圓體(P)"/>
      <family val="2"/>
    </font>
    <font>
      <b/>
      <sz val="65"/>
      <color indexed="11"/>
      <name val="華康中圓體(P)"/>
      <family val="2"/>
    </font>
    <font>
      <b/>
      <sz val="26"/>
      <color indexed="8"/>
      <name val="華康中圓體(P)"/>
      <family val="2"/>
    </font>
    <font>
      <sz val="30"/>
      <color indexed="8"/>
      <name val="華康中圓體(P)"/>
      <family val="2"/>
    </font>
    <font>
      <sz val="11"/>
      <color indexed="8"/>
      <name val="華康中圓體(P)"/>
      <family val="2"/>
    </font>
    <font>
      <sz val="25"/>
      <color indexed="8"/>
      <name val="華康中圓體(P)"/>
      <family val="2"/>
    </font>
    <font>
      <sz val="35"/>
      <color indexed="8"/>
      <name val="華康中圓體(P)"/>
      <family val="2"/>
    </font>
    <font>
      <sz val="25"/>
      <color indexed="11"/>
      <name val="華康中圓體(P)"/>
      <family val="2"/>
    </font>
    <font>
      <b/>
      <sz val="35"/>
      <color indexed="11"/>
      <name val="華康中圓體(P)"/>
      <family val="2"/>
    </font>
    <font>
      <sz val="25"/>
      <color indexed="12"/>
      <name val="華康中圓體(P)"/>
      <family val="2"/>
    </font>
    <font>
      <sz val="35"/>
      <color indexed="12"/>
      <name val="華康中圓體(P)"/>
      <family val="2"/>
    </font>
    <font>
      <sz val="25"/>
      <color indexed="13"/>
      <name val="華康中圓體(P)"/>
      <family val="2"/>
    </font>
    <font>
      <sz val="35"/>
      <color indexed="13"/>
      <name val="華康中圓體(P)"/>
      <family val="2"/>
    </font>
    <font>
      <sz val="20"/>
      <color indexed="14"/>
      <name val="華康中圓體(P)"/>
      <family val="2"/>
    </font>
    <font>
      <sz val="35"/>
      <color indexed="14"/>
      <name val="華康中圓體(P)"/>
      <family val="2"/>
    </font>
    <font>
      <sz val="25"/>
      <color indexed="15"/>
      <name val="華康中圓體(P)"/>
      <family val="2"/>
    </font>
    <font>
      <sz val="35"/>
      <color indexed="15"/>
      <name val="華康中圓體(P)"/>
      <family val="2"/>
    </font>
    <font>
      <sz val="16"/>
      <color indexed="8"/>
      <name val="華康中圓體(P)"/>
      <family val="2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  <scheme val="major"/>
    </font>
    <font>
      <sz val="16"/>
      <name val="新細明體"/>
      <family val="1"/>
      <charset val="136"/>
    </font>
    <font>
      <sz val="14"/>
      <name val="新細明體"/>
      <family val="1"/>
      <charset val="136"/>
      <scheme val="major"/>
    </font>
    <font>
      <sz val="8"/>
      <name val="新細明體"/>
      <family val="1"/>
      <charset val="136"/>
      <scheme val="major"/>
    </font>
    <font>
      <sz val="16"/>
      <name val="新細明體"/>
      <family val="1"/>
      <charset val="136"/>
      <scheme val="major"/>
    </font>
    <font>
      <sz val="12"/>
      <name val="新細明體"/>
      <family val="3"/>
      <charset val="136"/>
    </font>
    <font>
      <sz val="12"/>
      <name val="烤烤"/>
      <family val="3"/>
      <charset val="136"/>
    </font>
    <font>
      <b/>
      <sz val="72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36"/>
      <color theme="1"/>
      <name val="華康少女文字W3"/>
      <family val="3"/>
      <charset val="136"/>
    </font>
    <font>
      <sz val="20"/>
      <color theme="1"/>
      <name val="華康少女文字W3"/>
      <family val="3"/>
      <charset val="136"/>
    </font>
    <font>
      <sz val="48"/>
      <color theme="1"/>
      <name val="華康少女文字W3"/>
      <family val="3"/>
      <charset val="136"/>
    </font>
    <font>
      <b/>
      <sz val="60"/>
      <color theme="1"/>
      <name val="標楷體"/>
      <family val="4"/>
      <charset val="136"/>
    </font>
    <font>
      <b/>
      <sz val="60"/>
      <color indexed="8"/>
      <name val="新細明體"/>
      <family val="1"/>
      <charset val="136"/>
    </font>
    <font>
      <b/>
      <sz val="60"/>
      <color indexed="8"/>
      <name val="標楷體"/>
      <family val="4"/>
      <charset val="136"/>
    </font>
    <font>
      <b/>
      <sz val="50"/>
      <color theme="1"/>
      <name val="標楷體"/>
      <family val="4"/>
      <charset val="136"/>
    </font>
    <font>
      <b/>
      <sz val="40"/>
      <color theme="1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b/>
      <sz val="48"/>
      <color theme="1"/>
      <name val="標楷體"/>
      <family val="4"/>
      <charset val="136"/>
    </font>
    <font>
      <sz val="52"/>
      <color rgb="FFFF00FF"/>
      <name val="華康魏碑體"/>
      <family val="3"/>
      <charset val="136"/>
    </font>
    <font>
      <sz val="11"/>
      <name val="Gungsuh"/>
      <family val="1"/>
      <charset val="129"/>
    </font>
    <font>
      <sz val="13"/>
      <color theme="1"/>
      <name val="新細明體"/>
      <family val="1"/>
      <charset val="136"/>
    </font>
    <font>
      <sz val="8"/>
      <name val="新細明體"/>
      <family val="1"/>
      <charset val="136"/>
    </font>
    <font>
      <sz val="8"/>
      <color indexed="10"/>
      <name val="新細明體"/>
      <family val="1"/>
      <charset val="136"/>
    </font>
    <font>
      <sz val="12"/>
      <name val="標楷體"/>
      <family val="4"/>
      <charset val="136"/>
    </font>
    <font>
      <sz val="6"/>
      <name val="新細明體"/>
      <family val="1"/>
      <charset val="136"/>
    </font>
    <font>
      <sz val="6"/>
      <color theme="1"/>
      <name val="標楷體"/>
      <family val="4"/>
      <charset val="136"/>
    </font>
    <font>
      <sz val="10"/>
      <name val="Gungsuh"/>
      <family val="1"/>
      <charset val="129"/>
    </font>
    <font>
      <sz val="13"/>
      <name val="標楷體"/>
      <family val="4"/>
      <charset val="136"/>
    </font>
    <font>
      <sz val="28"/>
      <name val="標楷體"/>
      <family val="4"/>
      <charset val="136"/>
    </font>
    <font>
      <sz val="16"/>
      <name val="標楷體"/>
      <family val="4"/>
      <charset val="136"/>
    </font>
    <font>
      <sz val="20"/>
      <name val="新細明體"/>
      <family val="1"/>
      <charset val="136"/>
    </font>
    <font>
      <sz val="24"/>
      <name val="新細明體"/>
      <family val="1"/>
      <charset val="136"/>
    </font>
    <font>
      <sz val="15"/>
      <name val="新細明體"/>
      <family val="1"/>
      <charset val="136"/>
    </font>
    <font>
      <b/>
      <sz val="1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0"/>
      <color theme="1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22"/>
      <color indexed="8"/>
      <name val="新細明體"/>
      <family val="1"/>
      <charset val="136"/>
    </font>
    <font>
      <sz val="22"/>
      <name val="新細明體"/>
      <family val="1"/>
      <charset val="136"/>
    </font>
    <font>
      <sz val="22"/>
      <color theme="1"/>
      <name val="新細明體"/>
      <family val="1"/>
      <charset val="136"/>
    </font>
    <font>
      <sz val="24"/>
      <color theme="1"/>
      <name val="新細明體"/>
      <family val="1"/>
      <charset val="136"/>
    </font>
    <font>
      <sz val="12"/>
      <name val="華康正顏楷體W5"/>
      <family val="4"/>
      <charset val="136"/>
    </font>
    <font>
      <sz val="16"/>
      <name val="華康正顏楷體W5"/>
      <family val="4"/>
      <charset val="136"/>
    </font>
    <font>
      <sz val="14"/>
      <name val="華康正顏楷體W5"/>
      <family val="4"/>
      <charset val="136"/>
    </font>
    <font>
      <sz val="24"/>
      <name val="華康正顏楷體W5"/>
      <family val="4"/>
      <charset val="136"/>
    </font>
    <font>
      <b/>
      <sz val="24"/>
      <name val="華康正顏楷體W5"/>
      <family val="4"/>
      <charset val="136"/>
    </font>
    <font>
      <sz val="12.5"/>
      <name val="華康正顏楷體W5"/>
      <family val="4"/>
      <charset val="136"/>
    </font>
    <font>
      <sz val="11"/>
      <name val="華康正顏楷體W5"/>
      <family val="4"/>
      <charset val="136"/>
    </font>
    <font>
      <sz val="10"/>
      <name val="華康正顏楷體W5"/>
      <family val="4"/>
      <charset val="136"/>
    </font>
    <font>
      <sz val="9.5"/>
      <name val="華康正顏楷體W5"/>
      <family val="4"/>
      <charset val="136"/>
    </font>
    <font>
      <sz val="9"/>
      <name val="華康正顏楷體W5"/>
      <family val="4"/>
      <charset val="136"/>
    </font>
    <font>
      <sz val="8"/>
      <name val="華康正顏楷體W5"/>
      <family val="4"/>
      <charset val="136"/>
    </font>
    <font>
      <sz val="17"/>
      <name val="華康正顏楷體W5"/>
      <family val="4"/>
      <charset val="136"/>
    </font>
    <font>
      <sz val="11"/>
      <color indexed="36"/>
      <name val="華康正顏楷體W5"/>
      <family val="4"/>
      <charset val="136"/>
    </font>
    <font>
      <sz val="11"/>
      <color indexed="53"/>
      <name val="華康正顏楷體W5"/>
      <family val="4"/>
      <charset val="136"/>
    </font>
    <font>
      <sz val="11"/>
      <color indexed="10"/>
      <name val="華康正顏楷體W5"/>
      <family val="4"/>
      <charset val="136"/>
    </font>
    <font>
      <sz val="11"/>
      <color indexed="30"/>
      <name val="華康正顏楷體W5"/>
      <family val="4"/>
      <charset val="136"/>
    </font>
    <font>
      <sz val="11"/>
      <color indexed="14"/>
      <name val="華康正顏楷體W5"/>
      <family val="4"/>
      <charset val="136"/>
    </font>
    <font>
      <sz val="11"/>
      <color indexed="17"/>
      <name val="華康正顏楷體W5"/>
      <family val="4"/>
      <charset val="136"/>
    </font>
    <font>
      <sz val="17"/>
      <name val="Times New Roman"/>
      <family val="1"/>
    </font>
    <font>
      <sz val="10"/>
      <color indexed="10"/>
      <name val="華康正顏楷體W5"/>
      <family val="4"/>
      <charset val="136"/>
    </font>
    <font>
      <sz val="10"/>
      <color indexed="30"/>
      <name val="華康正顏楷體W5"/>
      <family val="4"/>
      <charset val="136"/>
    </font>
    <font>
      <sz val="10"/>
      <color indexed="36"/>
      <name val="華康正顏楷體W5"/>
      <family val="4"/>
      <charset val="136"/>
    </font>
    <font>
      <sz val="10"/>
      <color rgb="FFFF0000"/>
      <name val="華康正顏楷體W5"/>
      <family val="4"/>
      <charset val="136"/>
    </font>
    <font>
      <sz val="8"/>
      <color rgb="FFFF0000"/>
      <name val="華康正顏楷體W5"/>
      <family val="4"/>
      <charset val="136"/>
    </font>
    <font>
      <sz val="17"/>
      <color theme="8" tint="-0.499984740745262"/>
      <name val="華康正顏楷體W5"/>
      <family val="4"/>
      <charset val="136"/>
    </font>
    <font>
      <sz val="17"/>
      <color rgb="FF006600"/>
      <name val="華康正顏楷體W5"/>
      <family val="4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29"/>
      </patternFill>
    </fill>
    <fill>
      <patternFill patternType="solid">
        <fgColor indexed="9"/>
        <bgColor indexed="29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29"/>
      </patternFill>
    </fill>
    <fill>
      <patternFill patternType="solid">
        <fgColor rgb="FFFFFFCC"/>
        <bgColor indexed="64"/>
      </patternFill>
    </fill>
  </fills>
  <borders count="143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/>
      <right style="thin">
        <color indexed="59"/>
      </right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indexed="59"/>
      </left>
      <right/>
      <top style="thin">
        <color indexed="64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59"/>
      </top>
      <bottom/>
      <diagonal/>
    </border>
  </borders>
  <cellStyleXfs count="4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3" fillId="0" borderId="0"/>
    <xf numFmtId="0" fontId="23" fillId="0" borderId="0">
      <alignment vertical="center"/>
    </xf>
  </cellStyleXfs>
  <cellXfs count="623">
    <xf numFmtId="0" fontId="0" fillId="0" borderId="0" xfId="0">
      <alignment vertical="center"/>
    </xf>
    <xf numFmtId="0" fontId="6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0" fontId="20" fillId="0" borderId="9" xfId="0" applyFont="1" applyFill="1" applyBorder="1" applyAlignment="1" applyProtection="1">
      <alignment vertical="center"/>
    </xf>
    <xf numFmtId="0" fontId="7" fillId="0" borderId="9" xfId="0" applyFont="1" applyFill="1" applyBorder="1" applyAlignment="1" applyProtection="1">
      <alignment vertical="center"/>
    </xf>
    <xf numFmtId="0" fontId="7" fillId="0" borderId="9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20" fillId="0" borderId="11" xfId="0" applyFont="1" applyFill="1" applyBorder="1" applyAlignment="1" applyProtection="1">
      <alignment vertical="center"/>
    </xf>
    <xf numFmtId="0" fontId="7" fillId="0" borderId="11" xfId="0" applyFont="1" applyFill="1" applyBorder="1" applyAlignment="1" applyProtection="1">
      <alignment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0" fillId="4" borderId="16" xfId="2" applyFont="1" applyFill="1" applyBorder="1" applyAlignment="1">
      <alignment vertical="center"/>
    </xf>
    <xf numFmtId="0" fontId="0" fillId="4" borderId="17" xfId="2" applyFont="1" applyFill="1" applyBorder="1"/>
    <xf numFmtId="0" fontId="0" fillId="4" borderId="18" xfId="2" applyFont="1" applyFill="1" applyBorder="1"/>
    <xf numFmtId="0" fontId="0" fillId="4" borderId="19" xfId="2" applyFont="1" applyFill="1" applyBorder="1"/>
    <xf numFmtId="0" fontId="0" fillId="4" borderId="0" xfId="2" applyFont="1" applyFill="1" applyBorder="1"/>
    <xf numFmtId="0" fontId="0" fillId="4" borderId="20" xfId="2" applyFont="1" applyFill="1" applyBorder="1"/>
    <xf numFmtId="0" fontId="0" fillId="4" borderId="21" xfId="2" applyFont="1" applyFill="1" applyBorder="1"/>
    <xf numFmtId="0" fontId="0" fillId="4" borderId="22" xfId="2" applyFont="1" applyFill="1" applyBorder="1"/>
    <xf numFmtId="0" fontId="0" fillId="4" borderId="23" xfId="2" applyFont="1" applyFill="1" applyBorder="1"/>
    <xf numFmtId="0" fontId="0" fillId="0" borderId="0" xfId="2" applyFont="1" applyFill="1" applyBorder="1" applyAlignment="1">
      <alignment horizontal="center" vertical="center" shrinkToFit="1"/>
    </xf>
    <xf numFmtId="0" fontId="0" fillId="4" borderId="24" xfId="2" applyFont="1" applyFill="1" applyBorder="1" applyAlignment="1">
      <alignment horizontal="center" vertical="center" shrinkToFit="1"/>
    </xf>
    <xf numFmtId="0" fontId="0" fillId="4" borderId="25" xfId="2" applyFont="1" applyFill="1" applyBorder="1" applyAlignment="1">
      <alignment horizontal="center" vertical="center" shrinkToFit="1"/>
    </xf>
    <xf numFmtId="0" fontId="0" fillId="4" borderId="26" xfId="2" applyFont="1" applyFill="1" applyBorder="1" applyAlignment="1">
      <alignment horizontal="center" vertical="center" shrinkToFit="1"/>
    </xf>
    <xf numFmtId="0" fontId="0" fillId="4" borderId="0" xfId="2" applyFont="1" applyFill="1"/>
    <xf numFmtId="0" fontId="0" fillId="0" borderId="0" xfId="2" applyFont="1" applyFill="1" applyBorder="1" applyAlignment="1">
      <alignment horizontal="center" vertical="center"/>
    </xf>
    <xf numFmtId="0" fontId="0" fillId="4" borderId="30" xfId="2" applyFont="1" applyFill="1" applyBorder="1" applyAlignment="1">
      <alignment horizontal="center" vertical="center" shrinkToFit="1"/>
    </xf>
    <xf numFmtId="0" fontId="0" fillId="4" borderId="31" xfId="2" applyFont="1" applyFill="1" applyBorder="1" applyAlignment="1">
      <alignment horizontal="center" vertical="center" shrinkToFit="1"/>
    </xf>
    <xf numFmtId="0" fontId="0" fillId="4" borderId="32" xfId="2" applyFont="1" applyFill="1" applyBorder="1" applyAlignment="1">
      <alignment horizontal="center" vertical="center" shrinkToFit="1"/>
    </xf>
    <xf numFmtId="0" fontId="0" fillId="4" borderId="16" xfId="2" applyFont="1" applyFill="1" applyBorder="1"/>
    <xf numFmtId="0" fontId="0" fillId="4" borderId="33" xfId="2" applyFont="1" applyFill="1" applyBorder="1" applyAlignment="1">
      <alignment horizontal="center" vertical="center" shrinkToFit="1"/>
    </xf>
    <xf numFmtId="0" fontId="0" fillId="0" borderId="19" xfId="2" applyFont="1" applyFill="1" applyBorder="1" applyAlignment="1">
      <alignment horizontal="center" vertical="center" shrinkToFit="1"/>
    </xf>
    <xf numFmtId="0" fontId="0" fillId="0" borderId="20" xfId="2" applyFont="1" applyFill="1" applyBorder="1" applyAlignment="1">
      <alignment horizontal="center" vertical="center" shrinkToFit="1"/>
    </xf>
    <xf numFmtId="0" fontId="0" fillId="4" borderId="34" xfId="2" applyFont="1" applyFill="1" applyBorder="1" applyAlignment="1">
      <alignment horizontal="center" vertical="center" shrinkToFit="1"/>
    </xf>
    <xf numFmtId="0" fontId="0" fillId="4" borderId="19" xfId="2" applyFont="1" applyFill="1" applyBorder="1" applyAlignment="1">
      <alignment horizontal="center" vertical="center" shrinkToFit="1"/>
    </xf>
    <xf numFmtId="0" fontId="0" fillId="4" borderId="0" xfId="2" applyFont="1" applyFill="1" applyBorder="1" applyAlignment="1">
      <alignment horizontal="center" vertical="center" shrinkToFit="1"/>
    </xf>
    <xf numFmtId="0" fontId="0" fillId="4" borderId="20" xfId="2" applyFont="1" applyFill="1" applyBorder="1" applyAlignment="1">
      <alignment horizontal="center" vertical="center" shrinkToFit="1"/>
    </xf>
    <xf numFmtId="0" fontId="0" fillId="4" borderId="38" xfId="2" applyFont="1" applyFill="1" applyBorder="1" applyAlignment="1">
      <alignment horizontal="center" vertical="center" shrinkToFit="1"/>
    </xf>
    <xf numFmtId="0" fontId="0" fillId="4" borderId="19" xfId="0" applyNumberFormat="1" applyFont="1" applyFill="1" applyBorder="1" applyAlignment="1">
      <alignment horizontal="center" vertical="center" shrinkToFit="1"/>
    </xf>
    <xf numFmtId="0" fontId="0" fillId="4" borderId="0" xfId="0" applyNumberFormat="1" applyFont="1" applyFill="1" applyBorder="1" applyAlignment="1">
      <alignment horizontal="center" vertical="center" shrinkToFit="1"/>
    </xf>
    <xf numFmtId="0" fontId="0" fillId="4" borderId="20" xfId="0" applyNumberFormat="1" applyFont="1" applyFill="1" applyBorder="1" applyAlignment="1">
      <alignment horizontal="center" vertical="center" shrinkToFit="1"/>
    </xf>
    <xf numFmtId="0" fontId="0" fillId="4" borderId="39" xfId="2" applyFont="1" applyFill="1" applyBorder="1" applyAlignment="1">
      <alignment horizontal="center" vertical="center" shrinkToFit="1"/>
    </xf>
    <xf numFmtId="0" fontId="0" fillId="4" borderId="40" xfId="2" applyFont="1" applyFill="1" applyBorder="1" applyAlignment="1">
      <alignment horizontal="center" vertical="center" shrinkToFit="1"/>
    </xf>
    <xf numFmtId="0" fontId="0" fillId="4" borderId="41" xfId="2" applyFont="1" applyFill="1" applyBorder="1" applyAlignment="1">
      <alignment horizontal="center" vertical="center" shrinkToFit="1"/>
    </xf>
    <xf numFmtId="0" fontId="0" fillId="4" borderId="42" xfId="2" applyFont="1" applyFill="1" applyBorder="1" applyAlignment="1">
      <alignment horizontal="center" vertical="center" shrinkToFit="1"/>
    </xf>
    <xf numFmtId="0" fontId="0" fillId="4" borderId="21" xfId="0" applyFont="1" applyFill="1" applyBorder="1" applyAlignment="1">
      <alignment horizontal="center" vertical="center" shrinkToFit="1"/>
    </xf>
    <xf numFmtId="0" fontId="0" fillId="4" borderId="22" xfId="0" applyFont="1" applyFill="1" applyBorder="1" applyAlignment="1">
      <alignment horizontal="center" vertical="center" shrinkToFit="1"/>
    </xf>
    <xf numFmtId="0" fontId="0" fillId="4" borderId="23" xfId="0" applyFont="1" applyFill="1" applyBorder="1" applyAlignment="1">
      <alignment horizontal="center" vertical="center" shrinkToFit="1"/>
    </xf>
    <xf numFmtId="0" fontId="0" fillId="4" borderId="16" xfId="2" applyFont="1" applyFill="1" applyBorder="1" applyAlignment="1">
      <alignment horizontal="center" vertical="center" shrinkToFit="1"/>
    </xf>
    <xf numFmtId="0" fontId="0" fillId="4" borderId="17" xfId="2" applyFont="1" applyFill="1" applyBorder="1" applyAlignment="1">
      <alignment horizontal="center" vertical="center" shrinkToFit="1"/>
    </xf>
    <xf numFmtId="0" fontId="0" fillId="4" borderId="18" xfId="2" applyFont="1" applyFill="1" applyBorder="1" applyAlignment="1">
      <alignment horizontal="center" vertical="center" shrinkToFit="1"/>
    </xf>
    <xf numFmtId="0" fontId="0" fillId="4" borderId="39" xfId="2" applyFont="1" applyFill="1" applyBorder="1"/>
    <xf numFmtId="0" fontId="0" fillId="4" borderId="40" xfId="2" applyFont="1" applyFill="1" applyBorder="1"/>
    <xf numFmtId="0" fontId="0" fillId="4" borderId="41" xfId="2" applyFont="1" applyFill="1" applyBorder="1"/>
    <xf numFmtId="0" fontId="25" fillId="4" borderId="0" xfId="2" applyFont="1" applyFill="1"/>
    <xf numFmtId="0" fontId="25" fillId="4" borderId="0" xfId="2" applyFont="1" applyFill="1" applyAlignment="1">
      <alignment vertical="center"/>
    </xf>
    <xf numFmtId="0" fontId="27" fillId="5" borderId="0" xfId="0" applyFont="1" applyFill="1" applyBorder="1" applyAlignment="1">
      <alignment vertical="center"/>
    </xf>
    <xf numFmtId="0" fontId="24" fillId="5" borderId="0" xfId="0" applyFont="1" applyFill="1" applyBorder="1" applyAlignment="1">
      <alignment horizontal="left"/>
    </xf>
    <xf numFmtId="0" fontId="24" fillId="5" borderId="0" xfId="0" applyFont="1" applyFill="1" applyBorder="1" applyAlignment="1">
      <alignment horizontal="center" shrinkToFit="1"/>
    </xf>
    <xf numFmtId="0" fontId="24" fillId="5" borderId="0" xfId="0" applyFont="1" applyFill="1" applyBorder="1" applyAlignment="1">
      <alignment horizontal="center" vertical="center" shrinkToFit="1"/>
    </xf>
    <xf numFmtId="0" fontId="24" fillId="5" borderId="0" xfId="0" applyFont="1" applyFill="1" applyBorder="1">
      <alignment vertical="center"/>
    </xf>
    <xf numFmtId="0" fontId="24" fillId="5" borderId="0" xfId="0" applyFont="1" applyFill="1" applyBorder="1" applyAlignment="1">
      <alignment horizontal="right" shrinkToFit="1"/>
    </xf>
    <xf numFmtId="0" fontId="24" fillId="5" borderId="0" xfId="0" applyFont="1" applyFill="1" applyBorder="1" applyAlignment="1">
      <alignment horizontal="left" shrinkToFit="1"/>
    </xf>
    <xf numFmtId="0" fontId="24" fillId="4" borderId="43" xfId="0" applyFont="1" applyFill="1" applyBorder="1" applyAlignment="1">
      <alignment horizontal="center" vertical="center" shrinkToFit="1"/>
    </xf>
    <xf numFmtId="0" fontId="24" fillId="4" borderId="44" xfId="0" applyFont="1" applyFill="1" applyBorder="1" applyAlignment="1">
      <alignment vertical="center" textRotation="255" shrinkToFit="1"/>
    </xf>
    <xf numFmtId="0" fontId="24" fillId="4" borderId="45" xfId="0" applyFont="1" applyFill="1" applyBorder="1" applyAlignment="1">
      <alignment horizontal="center" vertical="center" shrinkToFit="1"/>
    </xf>
    <xf numFmtId="0" fontId="24" fillId="4" borderId="44" xfId="0" applyFont="1" applyFill="1" applyBorder="1" applyAlignment="1">
      <alignment horizontal="center" vertical="center" shrinkToFit="1"/>
    </xf>
    <xf numFmtId="0" fontId="24" fillId="4" borderId="46" xfId="0" applyFont="1" applyFill="1" applyBorder="1" applyAlignment="1">
      <alignment horizontal="center" vertical="center" shrinkToFit="1"/>
    </xf>
    <xf numFmtId="0" fontId="24" fillId="4" borderId="47" xfId="0" applyFont="1" applyFill="1" applyBorder="1" applyAlignment="1">
      <alignment horizontal="center" vertical="center" shrinkToFit="1"/>
    </xf>
    <xf numFmtId="0" fontId="24" fillId="4" borderId="48" xfId="0" applyFont="1" applyFill="1" applyBorder="1" applyAlignment="1">
      <alignment horizontal="center" vertical="center" shrinkToFit="1"/>
    </xf>
    <xf numFmtId="0" fontId="24" fillId="5" borderId="49" xfId="0" applyFont="1" applyFill="1" applyBorder="1" applyAlignment="1">
      <alignment horizontal="center"/>
    </xf>
    <xf numFmtId="0" fontId="24" fillId="6" borderId="51" xfId="0" applyFont="1" applyFill="1" applyBorder="1" applyAlignment="1">
      <alignment horizontal="center" vertical="center" shrinkToFit="1"/>
    </xf>
    <xf numFmtId="0" fontId="24" fillId="6" borderId="52" xfId="0" applyFont="1" applyFill="1" applyBorder="1" applyAlignment="1">
      <alignment horizontal="center" vertical="center" shrinkToFit="1"/>
    </xf>
    <xf numFmtId="0" fontId="24" fillId="6" borderId="53" xfId="0" applyFont="1" applyFill="1" applyBorder="1" applyAlignment="1">
      <alignment horizontal="center" vertical="center" shrinkToFit="1"/>
    </xf>
    <xf numFmtId="0" fontId="24" fillId="6" borderId="54" xfId="0" applyFont="1" applyFill="1" applyBorder="1" applyAlignment="1">
      <alignment horizontal="center" vertical="center" shrinkToFit="1"/>
    </xf>
    <xf numFmtId="0" fontId="24" fillId="4" borderId="55" xfId="0" applyFont="1" applyFill="1" applyBorder="1" applyAlignment="1">
      <alignment vertical="center" shrinkToFit="1"/>
    </xf>
    <xf numFmtId="0" fontId="24" fillId="4" borderId="50" xfId="0" applyFont="1" applyFill="1" applyBorder="1" applyAlignment="1">
      <alignment horizontal="center" vertical="center" shrinkToFit="1"/>
    </xf>
    <xf numFmtId="0" fontId="24" fillId="4" borderId="56" xfId="0" applyFont="1" applyFill="1" applyBorder="1" applyAlignment="1">
      <alignment horizontal="center" vertical="center" shrinkToFit="1"/>
    </xf>
    <xf numFmtId="0" fontId="24" fillId="5" borderId="57" xfId="0" applyFont="1" applyFill="1" applyBorder="1" applyAlignment="1">
      <alignment horizontal="center"/>
    </xf>
    <xf numFmtId="0" fontId="24" fillId="5" borderId="58" xfId="0" applyFont="1" applyFill="1" applyBorder="1" applyAlignment="1">
      <alignment horizontal="left" vertical="center" shrinkToFit="1"/>
    </xf>
    <xf numFmtId="0" fontId="0" fillId="5" borderId="58" xfId="0" applyFont="1" applyFill="1" applyBorder="1" applyAlignment="1">
      <alignment horizontal="center" vertical="center" shrinkToFit="1"/>
    </xf>
    <xf numFmtId="0" fontId="24" fillId="5" borderId="58" xfId="0" applyFont="1" applyFill="1" applyBorder="1" applyAlignment="1">
      <alignment horizontal="center" vertical="center" shrinkToFit="1"/>
    </xf>
    <xf numFmtId="0" fontId="24" fillId="4" borderId="59" xfId="0" applyFont="1" applyFill="1" applyBorder="1" applyAlignment="1">
      <alignment horizontal="right" shrinkToFit="1"/>
    </xf>
    <xf numFmtId="0" fontId="24" fillId="4" borderId="58" xfId="0" applyFont="1" applyFill="1" applyBorder="1" applyAlignment="1">
      <alignment horizontal="center" vertical="center" shrinkToFit="1"/>
    </xf>
    <xf numFmtId="0" fontId="24" fillId="4" borderId="60" xfId="0" applyFont="1" applyFill="1" applyBorder="1" applyAlignment="1">
      <alignment horizontal="center" vertical="center" shrinkToFit="1"/>
    </xf>
    <xf numFmtId="0" fontId="24" fillId="5" borderId="58" xfId="0" applyFont="1" applyFill="1" applyBorder="1" applyAlignment="1">
      <alignment vertical="center" textRotation="180" shrinkToFit="1"/>
    </xf>
    <xf numFmtId="0" fontId="24" fillId="4" borderId="59" xfId="0" applyFont="1" applyFill="1" applyBorder="1" applyAlignment="1">
      <alignment vertical="center" shrinkToFit="1"/>
    </xf>
    <xf numFmtId="0" fontId="0" fillId="5" borderId="61" xfId="0" applyFont="1" applyFill="1" applyBorder="1" applyAlignment="1">
      <alignment horizontal="left" vertical="center" shrinkToFit="1"/>
    </xf>
    <xf numFmtId="0" fontId="24" fillId="5" borderId="61" xfId="0" applyFont="1" applyFill="1" applyBorder="1" applyAlignment="1">
      <alignment horizontal="left" vertical="center" shrinkToFit="1"/>
    </xf>
    <xf numFmtId="0" fontId="24" fillId="5" borderId="58" xfId="0" applyFont="1" applyFill="1" applyBorder="1" applyAlignment="1">
      <alignment horizontal="center" vertical="center" textRotation="180" shrinkToFit="1"/>
    </xf>
    <xf numFmtId="0" fontId="24" fillId="5" borderId="59" xfId="0" applyFont="1" applyFill="1" applyBorder="1" applyAlignment="1">
      <alignment vertical="center" textRotation="180" shrinkToFit="1"/>
    </xf>
    <xf numFmtId="0" fontId="24" fillId="4" borderId="58" xfId="0" applyFont="1" applyFill="1" applyBorder="1" applyAlignment="1">
      <alignment horizontal="left" vertical="center" shrinkToFit="1"/>
    </xf>
    <xf numFmtId="0" fontId="24" fillId="4" borderId="58" xfId="0" applyFont="1" applyFill="1" applyBorder="1" applyAlignment="1">
      <alignment horizontal="center" vertical="center" textRotation="180" shrinkToFit="1"/>
    </xf>
    <xf numFmtId="0" fontId="24" fillId="4" borderId="58" xfId="0" applyFont="1" applyFill="1" applyBorder="1" applyAlignment="1">
      <alignment horizontal="center" shrinkToFit="1"/>
    </xf>
    <xf numFmtId="0" fontId="24" fillId="4" borderId="60" xfId="0" applyFont="1" applyFill="1" applyBorder="1" applyAlignment="1">
      <alignment horizontal="center" shrinkToFit="1"/>
    </xf>
    <xf numFmtId="0" fontId="24" fillId="5" borderId="49" xfId="0" applyFont="1" applyFill="1" applyBorder="1" applyAlignment="1">
      <alignment horizontal="center" vertical="center" shrinkToFit="1"/>
    </xf>
    <xf numFmtId="0" fontId="24" fillId="5" borderId="63" xfId="0" applyFont="1" applyFill="1" applyBorder="1">
      <alignment vertical="center"/>
    </xf>
    <xf numFmtId="0" fontId="24" fillId="5" borderId="64" xfId="0" applyFont="1" applyFill="1" applyBorder="1" applyAlignment="1">
      <alignment horizontal="center" vertical="center" shrinkToFit="1"/>
    </xf>
    <xf numFmtId="0" fontId="24" fillId="5" borderId="65" xfId="0" applyFont="1" applyFill="1" applyBorder="1" applyAlignment="1">
      <alignment horizontal="right"/>
    </xf>
    <xf numFmtId="0" fontId="24" fillId="5" borderId="66" xfId="0" applyFont="1" applyFill="1" applyBorder="1" applyAlignment="1">
      <alignment horizontal="left" vertical="center" shrinkToFit="1"/>
    </xf>
    <xf numFmtId="0" fontId="24" fillId="5" borderId="66" xfId="0" applyFont="1" applyFill="1" applyBorder="1" applyAlignment="1">
      <alignment vertical="center" textRotation="180" shrinkToFit="1"/>
    </xf>
    <xf numFmtId="0" fontId="24" fillId="5" borderId="66" xfId="0" applyFont="1" applyFill="1" applyBorder="1" applyAlignment="1">
      <alignment horizontal="center" vertical="center" shrinkToFit="1"/>
    </xf>
    <xf numFmtId="0" fontId="24" fillId="5" borderId="66" xfId="0" applyFont="1" applyFill="1" applyBorder="1" applyAlignment="1">
      <alignment horizontal="center" vertical="center" textRotation="180" shrinkToFit="1"/>
    </xf>
    <xf numFmtId="0" fontId="24" fillId="4" borderId="67" xfId="0" applyFont="1" applyFill="1" applyBorder="1" applyAlignment="1">
      <alignment horizontal="right" shrinkToFit="1"/>
    </xf>
    <xf numFmtId="0" fontId="24" fillId="4" borderId="54" xfId="0" applyFont="1" applyFill="1" applyBorder="1" applyAlignment="1">
      <alignment horizontal="left" shrinkToFit="1"/>
    </xf>
    <xf numFmtId="0" fontId="24" fillId="4" borderId="68" xfId="0" applyFont="1" applyFill="1" applyBorder="1" applyAlignment="1">
      <alignment horizontal="center" shrinkToFit="1"/>
    </xf>
    <xf numFmtId="0" fontId="29" fillId="6" borderId="54" xfId="0" applyFont="1" applyFill="1" applyBorder="1" applyAlignment="1">
      <alignment horizontal="center" vertical="center" shrinkToFit="1"/>
    </xf>
    <xf numFmtId="0" fontId="0" fillId="5" borderId="58" xfId="0" applyFont="1" applyFill="1" applyBorder="1" applyAlignment="1">
      <alignment horizontal="left" vertical="center" shrinkToFit="1"/>
    </xf>
    <xf numFmtId="0" fontId="24" fillId="5" borderId="50" xfId="0" applyFont="1" applyFill="1" applyBorder="1" applyAlignment="1">
      <alignment horizontal="left" vertical="center" shrinkToFit="1"/>
    </xf>
    <xf numFmtId="0" fontId="24" fillId="5" borderId="61" xfId="0" applyFont="1" applyFill="1" applyBorder="1" applyAlignment="1">
      <alignment horizontal="center" vertical="center" shrinkToFit="1"/>
    </xf>
    <xf numFmtId="0" fontId="0" fillId="4" borderId="58" xfId="0" applyFont="1" applyFill="1" applyBorder="1" applyAlignment="1">
      <alignment horizontal="center" vertical="center" shrinkToFit="1"/>
    </xf>
    <xf numFmtId="0" fontId="24" fillId="5" borderId="19" xfId="0" applyFont="1" applyFill="1" applyBorder="1" applyAlignment="1">
      <alignment horizontal="center" vertical="center" shrinkToFit="1"/>
    </xf>
    <xf numFmtId="0" fontId="24" fillId="5" borderId="69" xfId="0" applyFont="1" applyFill="1" applyBorder="1">
      <alignment vertical="center"/>
    </xf>
    <xf numFmtId="0" fontId="24" fillId="5" borderId="59" xfId="0" applyFont="1" applyFill="1" applyBorder="1" applyAlignment="1">
      <alignment horizontal="left" vertical="center" shrinkToFit="1"/>
    </xf>
    <xf numFmtId="0" fontId="0" fillId="5" borderId="59" xfId="0" applyFont="1" applyFill="1" applyBorder="1" applyAlignment="1">
      <alignment horizontal="left" vertical="center" shrinkToFit="1"/>
    </xf>
    <xf numFmtId="0" fontId="24" fillId="5" borderId="70" xfId="0" applyFont="1" applyFill="1" applyBorder="1">
      <alignment vertical="center"/>
    </xf>
    <xf numFmtId="0" fontId="24" fillId="5" borderId="57" xfId="0" applyFont="1" applyFill="1" applyBorder="1" applyAlignment="1">
      <alignment horizontal="center" vertical="center" shrinkToFit="1"/>
    </xf>
    <xf numFmtId="0" fontId="24" fillId="5" borderId="70" xfId="0" applyFont="1" applyFill="1" applyBorder="1" applyAlignment="1">
      <alignment horizontal="right"/>
    </xf>
    <xf numFmtId="0" fontId="24" fillId="5" borderId="71" xfId="0" applyFont="1" applyFill="1" applyBorder="1" applyAlignment="1">
      <alignment horizontal="center" vertical="center" shrinkToFit="1"/>
    </xf>
    <xf numFmtId="0" fontId="24" fillId="5" borderId="72" xfId="0" applyFont="1" applyFill="1" applyBorder="1" applyAlignment="1">
      <alignment horizontal="right"/>
    </xf>
    <xf numFmtId="0" fontId="24" fillId="5" borderId="73" xfId="0" applyFont="1" applyFill="1" applyBorder="1" applyAlignment="1">
      <alignment vertical="center" textRotation="180" shrinkToFit="1"/>
    </xf>
    <xf numFmtId="0" fontId="24" fillId="5" borderId="74" xfId="0" applyFont="1" applyFill="1" applyBorder="1" applyAlignment="1">
      <alignment horizontal="left" vertical="center" shrinkToFit="1"/>
    </xf>
    <xf numFmtId="0" fontId="24" fillId="4" borderId="73" xfId="0" applyFont="1" applyFill="1" applyBorder="1" applyAlignment="1">
      <alignment horizontal="right" shrinkToFit="1"/>
    </xf>
    <xf numFmtId="0" fontId="24" fillId="4" borderId="66" xfId="0" applyFont="1" applyFill="1" applyBorder="1" applyAlignment="1">
      <alignment horizontal="left" shrinkToFit="1"/>
    </xf>
    <xf numFmtId="0" fontId="24" fillId="4" borderId="75" xfId="0" applyFont="1" applyFill="1" applyBorder="1" applyAlignment="1">
      <alignment horizontal="center" shrinkToFit="1"/>
    </xf>
    <xf numFmtId="0" fontId="30" fillId="6" borderId="54" xfId="0" applyFont="1" applyFill="1" applyBorder="1" applyAlignment="1">
      <alignment horizontal="center" vertical="center" shrinkToFit="1"/>
    </xf>
    <xf numFmtId="0" fontId="24" fillId="7" borderId="58" xfId="0" applyFont="1" applyFill="1" applyBorder="1" applyAlignment="1">
      <alignment horizontal="center" vertical="center" shrinkToFit="1"/>
    </xf>
    <xf numFmtId="0" fontId="24" fillId="6" borderId="67" xfId="0" applyFont="1" applyFill="1" applyBorder="1" applyAlignment="1">
      <alignment horizontal="center" vertical="center" shrinkToFit="1"/>
    </xf>
    <xf numFmtId="0" fontId="24" fillId="6" borderId="76" xfId="0" applyFont="1" applyFill="1" applyBorder="1" applyAlignment="1">
      <alignment horizontal="center" vertical="center" shrinkToFit="1"/>
    </xf>
    <xf numFmtId="0" fontId="24" fillId="6" borderId="77" xfId="0" applyFont="1" applyFill="1" applyBorder="1" applyAlignment="1">
      <alignment horizontal="center" vertical="center" shrinkToFit="1"/>
    </xf>
    <xf numFmtId="0" fontId="24" fillId="6" borderId="78" xfId="0" applyFont="1" applyFill="1" applyBorder="1" applyAlignment="1">
      <alignment horizontal="center" vertical="center" shrinkToFit="1"/>
    </xf>
    <xf numFmtId="0" fontId="24" fillId="5" borderId="59" xfId="0" applyFont="1" applyFill="1" applyBorder="1" applyAlignment="1">
      <alignment horizontal="center" vertical="center" shrinkToFit="1"/>
    </xf>
    <xf numFmtId="0" fontId="24" fillId="5" borderId="79" xfId="0" applyFont="1" applyFill="1" applyBorder="1" applyAlignment="1">
      <alignment horizontal="center" vertical="center" shrinkToFit="1"/>
    </xf>
    <xf numFmtId="0" fontId="24" fillId="4" borderId="59" xfId="0" applyFont="1" applyFill="1" applyBorder="1" applyAlignment="1">
      <alignment horizontal="center" vertical="center" shrinkToFit="1"/>
    </xf>
    <xf numFmtId="0" fontId="24" fillId="5" borderId="80" xfId="0" applyFont="1" applyFill="1" applyBorder="1" applyAlignment="1">
      <alignment horizontal="center" vertical="center" shrinkToFit="1"/>
    </xf>
    <xf numFmtId="0" fontId="24" fillId="5" borderId="73" xfId="0" applyFont="1" applyFill="1" applyBorder="1" applyAlignment="1">
      <alignment horizontal="left" vertical="center" shrinkToFit="1"/>
    </xf>
    <xf numFmtId="0" fontId="24" fillId="5" borderId="81" xfId="0" applyFont="1" applyFill="1" applyBorder="1" applyAlignment="1">
      <alignment horizontal="center" vertical="center" shrinkToFit="1"/>
    </xf>
    <xf numFmtId="0" fontId="24" fillId="5" borderId="83" xfId="0" applyFont="1" applyFill="1" applyBorder="1" applyAlignment="1">
      <alignment vertical="center" textRotation="180" shrinkToFit="1"/>
    </xf>
    <xf numFmtId="0" fontId="24" fillId="5" borderId="84" xfId="0" applyFont="1" applyFill="1" applyBorder="1" applyAlignment="1">
      <alignment vertical="center" textRotation="180" shrinkToFit="1"/>
    </xf>
    <xf numFmtId="0" fontId="24" fillId="5" borderId="85" xfId="0" applyFont="1" applyFill="1" applyBorder="1" applyAlignment="1">
      <alignment horizontal="left" vertical="center" shrinkToFit="1"/>
    </xf>
    <xf numFmtId="0" fontId="24" fillId="5" borderId="83" xfId="0" applyFont="1" applyFill="1" applyBorder="1" applyAlignment="1">
      <alignment horizontal="left" vertical="center" shrinkToFit="1"/>
    </xf>
    <xf numFmtId="0" fontId="24" fillId="5" borderId="83" xfId="0" applyFont="1" applyFill="1" applyBorder="1" applyAlignment="1">
      <alignment horizontal="center" vertical="center" shrinkToFit="1"/>
    </xf>
    <xf numFmtId="0" fontId="24" fillId="5" borderId="83" xfId="0" applyFont="1" applyFill="1" applyBorder="1" applyAlignment="1">
      <alignment horizontal="center" vertical="center" textRotation="180" shrinkToFit="1"/>
    </xf>
    <xf numFmtId="0" fontId="24" fillId="4" borderId="84" xfId="0" applyFont="1" applyFill="1" applyBorder="1" applyAlignment="1">
      <alignment horizontal="right" shrinkToFit="1"/>
    </xf>
    <xf numFmtId="0" fontId="24" fillId="4" borderId="83" xfId="0" applyFont="1" applyFill="1" applyBorder="1" applyAlignment="1">
      <alignment horizontal="left" shrinkToFit="1"/>
    </xf>
    <xf numFmtId="0" fontId="24" fillId="4" borderId="86" xfId="0" applyFont="1" applyFill="1" applyBorder="1" applyAlignment="1">
      <alignment horizontal="center" shrinkToFit="1"/>
    </xf>
    <xf numFmtId="0" fontId="32" fillId="0" borderId="0" xfId="2" applyFont="1" applyFill="1"/>
    <xf numFmtId="0" fontId="34" fillId="0" borderId="0" xfId="0" applyFont="1" applyFill="1" applyBorder="1" applyAlignment="1">
      <alignment horizontal="left" shrinkToFit="1"/>
    </xf>
    <xf numFmtId="0" fontId="41" fillId="0" borderId="90" xfId="2" applyFont="1" applyFill="1" applyBorder="1"/>
    <xf numFmtId="0" fontId="41" fillId="0" borderId="91" xfId="2" applyFont="1" applyFill="1" applyBorder="1"/>
    <xf numFmtId="0" fontId="41" fillId="0" borderId="92" xfId="2" applyFont="1" applyFill="1" applyBorder="1"/>
    <xf numFmtId="0" fontId="41" fillId="0" borderId="93" xfId="2" applyFont="1" applyFill="1" applyBorder="1"/>
    <xf numFmtId="0" fontId="41" fillId="0" borderId="94" xfId="2" applyFont="1" applyFill="1" applyBorder="1"/>
    <xf numFmtId="0" fontId="41" fillId="0" borderId="95" xfId="2" applyFont="1" applyFill="1" applyBorder="1"/>
    <xf numFmtId="0" fontId="41" fillId="0" borderId="96" xfId="2" applyFont="1" applyFill="1" applyBorder="1"/>
    <xf numFmtId="0" fontId="41" fillId="0" borderId="97" xfId="2" applyFont="1" applyFill="1" applyBorder="1"/>
    <xf numFmtId="0" fontId="41" fillId="0" borderId="98" xfId="2" applyFont="1" applyFill="1" applyBorder="1"/>
    <xf numFmtId="0" fontId="41" fillId="0" borderId="99" xfId="2" applyFont="1" applyFill="1" applyBorder="1"/>
    <xf numFmtId="0" fontId="41" fillId="0" borderId="100" xfId="2" applyFont="1" applyFill="1" applyBorder="1"/>
    <xf numFmtId="0" fontId="41" fillId="0" borderId="32" xfId="2" applyFont="1" applyFill="1" applyBorder="1"/>
    <xf numFmtId="0" fontId="41" fillId="0" borderId="31" xfId="2" applyFont="1" applyFill="1" applyBorder="1"/>
    <xf numFmtId="0" fontId="44" fillId="0" borderId="30" xfId="2" applyFont="1" applyFill="1" applyBorder="1"/>
    <xf numFmtId="0" fontId="44" fillId="0" borderId="31" xfId="2" applyFont="1" applyFill="1" applyBorder="1"/>
    <xf numFmtId="0" fontId="44" fillId="0" borderId="32" xfId="2" applyFont="1" applyFill="1" applyBorder="1"/>
    <xf numFmtId="0" fontId="44" fillId="0" borderId="100" xfId="2" applyFont="1" applyFill="1" applyBorder="1"/>
    <xf numFmtId="0" fontId="44" fillId="0" borderId="97" xfId="2" applyFont="1" applyFill="1" applyBorder="1"/>
    <xf numFmtId="0" fontId="44" fillId="0" borderId="98" xfId="2" applyFont="1" applyFill="1" applyBorder="1"/>
    <xf numFmtId="0" fontId="44" fillId="0" borderId="99" xfId="2" applyFont="1" applyFill="1" applyBorder="1"/>
    <xf numFmtId="0" fontId="6" fillId="2" borderId="2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/>
    </xf>
    <xf numFmtId="0" fontId="8" fillId="0" borderId="4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/>
    </xf>
    <xf numFmtId="0" fontId="7" fillId="0" borderId="5" xfId="0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10" fillId="0" borderId="4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/>
    </xf>
    <xf numFmtId="0" fontId="14" fillId="0" borderId="4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0" fontId="16" fillId="0" borderId="4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 vertical="center"/>
    </xf>
    <xf numFmtId="0" fontId="17" fillId="0" borderId="0" xfId="0" applyFont="1" applyFill="1" applyAlignment="1" applyProtection="1">
      <alignment horizontal="center" vertical="center"/>
    </xf>
    <xf numFmtId="0" fontId="18" fillId="0" borderId="6" xfId="0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vertical="center"/>
    </xf>
    <xf numFmtId="0" fontId="7" fillId="0" borderId="8" xfId="0" applyFont="1" applyFill="1" applyBorder="1" applyAlignment="1" applyProtection="1">
      <alignment vertical="center"/>
    </xf>
    <xf numFmtId="0" fontId="18" fillId="0" borderId="7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/>
    </xf>
    <xf numFmtId="0" fontId="13" fillId="0" borderId="4" xfId="0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 applyProtection="1">
      <alignment horizontal="center" vertical="center"/>
    </xf>
    <xf numFmtId="0" fontId="17" fillId="0" borderId="4" xfId="0" applyFont="1" applyFill="1" applyBorder="1" applyAlignment="1" applyProtection="1">
      <alignment horizontal="center" vertical="center"/>
    </xf>
    <xf numFmtId="0" fontId="19" fillId="0" borderId="6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>
      <alignment horizontal="center" vertical="center" shrinkToFit="1"/>
    </xf>
    <xf numFmtId="0" fontId="0" fillId="3" borderId="13" xfId="0" applyNumberFormat="1" applyFont="1" applyFill="1" applyBorder="1" applyAlignment="1">
      <alignment horizontal="center" vertical="center" shrinkToFit="1"/>
    </xf>
    <xf numFmtId="0" fontId="0" fillId="3" borderId="14" xfId="0" applyNumberFormat="1" applyFont="1" applyFill="1" applyBorder="1" applyAlignment="1">
      <alignment horizontal="center" vertical="center" shrinkToFit="1"/>
    </xf>
    <xf numFmtId="0" fontId="0" fillId="3" borderId="15" xfId="0" applyNumberFormat="1" applyFont="1" applyFill="1" applyBorder="1" applyAlignment="1">
      <alignment horizontal="center" vertical="center" shrinkToFit="1"/>
    </xf>
    <xf numFmtId="0" fontId="0" fillId="4" borderId="13" xfId="2" applyFont="1" applyFill="1" applyBorder="1" applyAlignment="1">
      <alignment horizontal="center" vertical="center"/>
    </xf>
    <xf numFmtId="0" fontId="0" fillId="4" borderId="14" xfId="2" applyFont="1" applyFill="1" applyBorder="1" applyAlignment="1">
      <alignment horizontal="center" vertical="center"/>
    </xf>
    <xf numFmtId="0" fontId="0" fillId="4" borderId="15" xfId="2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shrinkToFit="1"/>
    </xf>
    <xf numFmtId="0" fontId="0" fillId="4" borderId="16" xfId="0" applyFont="1" applyFill="1" applyBorder="1" applyAlignment="1">
      <alignment horizontal="center" vertical="center" shrinkToFit="1"/>
    </xf>
    <xf numFmtId="0" fontId="0" fillId="4" borderId="17" xfId="0" applyFont="1" applyFill="1" applyBorder="1" applyAlignment="1">
      <alignment horizontal="center" vertical="center" shrinkToFit="1"/>
    </xf>
    <xf numFmtId="0" fontId="0" fillId="4" borderId="18" xfId="0" applyFont="1" applyFill="1" applyBorder="1" applyAlignment="1">
      <alignment horizontal="center" vertical="center" shrinkToFit="1"/>
    </xf>
    <xf numFmtId="0" fontId="0" fillId="4" borderId="19" xfId="0" applyFont="1" applyFill="1" applyBorder="1" applyAlignment="1">
      <alignment horizontal="center" vertical="center" shrinkToFit="1"/>
    </xf>
    <xf numFmtId="0" fontId="0" fillId="4" borderId="0" xfId="0" applyFont="1" applyFill="1" applyBorder="1" applyAlignment="1">
      <alignment horizontal="center" vertical="center" shrinkToFit="1"/>
    </xf>
    <xf numFmtId="0" fontId="0" fillId="4" borderId="2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24" fillId="4" borderId="21" xfId="0" applyFont="1" applyFill="1" applyBorder="1" applyAlignment="1">
      <alignment horizontal="center" vertical="center" shrinkToFit="1"/>
    </xf>
    <xf numFmtId="0" fontId="24" fillId="4" borderId="22" xfId="0" applyFont="1" applyFill="1" applyBorder="1" applyAlignment="1">
      <alignment horizontal="center" vertical="center" shrinkToFit="1"/>
    </xf>
    <xf numFmtId="0" fontId="24" fillId="4" borderId="23" xfId="0" applyFont="1" applyFill="1" applyBorder="1" applyAlignment="1">
      <alignment horizontal="center" vertical="center" shrinkToFit="1"/>
    </xf>
    <xf numFmtId="0" fontId="0" fillId="0" borderId="19" xfId="0" applyFont="1" applyFill="1" applyBorder="1" applyAlignment="1">
      <alignment horizontal="center" vertical="center" shrinkToFit="1"/>
    </xf>
    <xf numFmtId="0" fontId="0" fillId="0" borderId="20" xfId="0" applyFont="1" applyFill="1" applyBorder="1" applyAlignment="1">
      <alignment horizontal="center" vertical="center" shrinkToFit="1"/>
    </xf>
    <xf numFmtId="0" fontId="0" fillId="4" borderId="27" xfId="2" applyFont="1" applyFill="1" applyBorder="1" applyAlignment="1">
      <alignment horizontal="center" vertical="center"/>
    </xf>
    <xf numFmtId="0" fontId="0" fillId="4" borderId="28" xfId="2" applyFont="1" applyFill="1" applyBorder="1" applyAlignment="1">
      <alignment horizontal="center" vertical="center"/>
    </xf>
    <xf numFmtId="0" fontId="0" fillId="4" borderId="29" xfId="2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 shrinkToFit="1"/>
    </xf>
    <xf numFmtId="0" fontId="0" fillId="0" borderId="20" xfId="0" applyNumberFormat="1" applyFont="1" applyFill="1" applyBorder="1" applyAlignment="1">
      <alignment horizontal="center" vertical="center" shrinkToFit="1"/>
    </xf>
    <xf numFmtId="0" fontId="0" fillId="0" borderId="21" xfId="0" applyFont="1" applyFill="1" applyBorder="1" applyAlignment="1">
      <alignment horizontal="center" vertical="center" shrinkToFit="1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3" borderId="35" xfId="0" applyNumberFormat="1" applyFont="1" applyFill="1" applyBorder="1" applyAlignment="1">
      <alignment horizontal="center" vertical="center" shrinkToFit="1"/>
    </xf>
    <xf numFmtId="0" fontId="0" fillId="3" borderId="36" xfId="0" applyNumberFormat="1" applyFont="1" applyFill="1" applyBorder="1" applyAlignment="1">
      <alignment horizontal="center" vertical="center" shrinkToFit="1"/>
    </xf>
    <xf numFmtId="0" fontId="0" fillId="3" borderId="37" xfId="0" applyNumberFormat="1" applyFont="1" applyFill="1" applyBorder="1" applyAlignment="1">
      <alignment horizontal="center" vertical="center" shrinkToFit="1"/>
    </xf>
    <xf numFmtId="0" fontId="24" fillId="4" borderId="19" xfId="0" applyFont="1" applyFill="1" applyBorder="1" applyAlignment="1">
      <alignment horizontal="center" vertical="center" shrinkToFit="1"/>
    </xf>
    <xf numFmtId="0" fontId="24" fillId="4" borderId="0" xfId="0" applyFont="1" applyFill="1" applyBorder="1" applyAlignment="1">
      <alignment horizontal="center" vertical="center" shrinkToFit="1"/>
    </xf>
    <xf numFmtId="0" fontId="24" fillId="4" borderId="20" xfId="0" applyFont="1" applyFill="1" applyBorder="1" applyAlignment="1">
      <alignment horizontal="center" vertical="center" shrinkToFit="1"/>
    </xf>
    <xf numFmtId="0" fontId="0" fillId="3" borderId="21" xfId="0" applyNumberFormat="1" applyFont="1" applyFill="1" applyBorder="1" applyAlignment="1">
      <alignment horizontal="center" vertical="center" shrinkToFit="1"/>
    </xf>
    <xf numFmtId="0" fontId="0" fillId="3" borderId="22" xfId="0" applyNumberFormat="1" applyFont="1" applyFill="1" applyBorder="1" applyAlignment="1">
      <alignment horizontal="center" vertical="center" shrinkToFit="1"/>
    </xf>
    <xf numFmtId="0" fontId="0" fillId="3" borderId="23" xfId="0" applyNumberFormat="1" applyFont="1" applyFill="1" applyBorder="1" applyAlignment="1">
      <alignment horizontal="center" vertical="center" shrinkToFit="1"/>
    </xf>
    <xf numFmtId="0" fontId="0" fillId="4" borderId="21" xfId="2" applyFont="1" applyFill="1" applyBorder="1" applyAlignment="1">
      <alignment horizontal="center" vertical="center"/>
    </xf>
    <xf numFmtId="0" fontId="0" fillId="4" borderId="22" xfId="2" applyFont="1" applyFill="1" applyBorder="1" applyAlignment="1">
      <alignment horizontal="center" vertical="center"/>
    </xf>
    <xf numFmtId="0" fontId="0" fillId="4" borderId="23" xfId="2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shrinkToFit="1"/>
    </xf>
    <xf numFmtId="0" fontId="24" fillId="5" borderId="50" xfId="0" applyFont="1" applyFill="1" applyBorder="1" applyAlignment="1">
      <alignment horizontal="center" vertical="center" textRotation="180" shrinkToFit="1"/>
    </xf>
    <xf numFmtId="0" fontId="24" fillId="5" borderId="58" xfId="0" applyFont="1" applyFill="1" applyBorder="1" applyAlignment="1">
      <alignment horizontal="center" vertical="center" textRotation="180" shrinkToFit="1"/>
    </xf>
    <xf numFmtId="0" fontId="24" fillId="5" borderId="54" xfId="0" applyFont="1" applyFill="1" applyBorder="1" applyAlignment="1">
      <alignment horizontal="center" vertical="center" textRotation="180" shrinkToFit="1"/>
    </xf>
    <xf numFmtId="0" fontId="28" fillId="5" borderId="50" xfId="0" applyFont="1" applyFill="1" applyBorder="1" applyAlignment="1">
      <alignment horizontal="center" vertical="center" textRotation="255" shrinkToFit="1"/>
    </xf>
    <xf numFmtId="0" fontId="28" fillId="5" borderId="58" xfId="0" applyFont="1" applyFill="1" applyBorder="1" applyAlignment="1">
      <alignment horizontal="center" vertical="center" textRotation="255" shrinkToFit="1"/>
    </xf>
    <xf numFmtId="0" fontId="28" fillId="5" borderId="54" xfId="0" applyFont="1" applyFill="1" applyBorder="1" applyAlignment="1">
      <alignment horizontal="center" vertical="center" textRotation="255" shrinkToFit="1"/>
    </xf>
    <xf numFmtId="0" fontId="24" fillId="5" borderId="57" xfId="0" applyFont="1" applyFill="1" applyBorder="1" applyAlignment="1">
      <alignment horizontal="center" vertical="center" textRotation="255" shrinkToFit="1"/>
    </xf>
    <xf numFmtId="0" fontId="24" fillId="5" borderId="62" xfId="0" applyFont="1" applyFill="1" applyBorder="1" applyAlignment="1">
      <alignment horizontal="center" vertical="center" textRotation="255" shrinkToFit="1"/>
    </xf>
    <xf numFmtId="0" fontId="24" fillId="5" borderId="51" xfId="0" applyFont="1" applyFill="1" applyBorder="1" applyAlignment="1">
      <alignment horizontal="center" vertical="center" textRotation="180" shrinkToFit="1"/>
    </xf>
    <xf numFmtId="0" fontId="28" fillId="5" borderId="66" xfId="0" applyFont="1" applyFill="1" applyBorder="1" applyAlignment="1">
      <alignment horizontal="center" vertical="center" textRotation="255" shrinkToFit="1"/>
    </xf>
    <xf numFmtId="0" fontId="28" fillId="5" borderId="83" xfId="0" applyFont="1" applyFill="1" applyBorder="1" applyAlignment="1">
      <alignment horizontal="center" vertical="center" textRotation="255" shrinkToFit="1"/>
    </xf>
    <xf numFmtId="0" fontId="28" fillId="5" borderId="63" xfId="0" applyFont="1" applyFill="1" applyBorder="1" applyAlignment="1">
      <alignment horizontal="center" vertical="center" textRotation="255" shrinkToFit="1"/>
    </xf>
    <xf numFmtId="0" fontId="28" fillId="5" borderId="70" xfId="0" applyFont="1" applyFill="1" applyBorder="1" applyAlignment="1">
      <alignment horizontal="center" vertical="center" textRotation="255" shrinkToFit="1"/>
    </xf>
    <xf numFmtId="0" fontId="28" fillId="5" borderId="82" xfId="0" applyFont="1" applyFill="1" applyBorder="1" applyAlignment="1">
      <alignment horizontal="center" vertical="center" textRotation="255" shrinkToFit="1"/>
    </xf>
    <xf numFmtId="0" fontId="31" fillId="0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shrinkToFit="1"/>
    </xf>
    <xf numFmtId="0" fontId="34" fillId="0" borderId="0" xfId="0" applyFont="1" applyFill="1" applyBorder="1" applyAlignment="1">
      <alignment horizontal="left" shrinkToFit="1"/>
    </xf>
    <xf numFmtId="0" fontId="35" fillId="0" borderId="0" xfId="0" applyFont="1" applyFill="1" applyBorder="1" applyAlignment="1">
      <alignment horizontal="left" shrinkToFit="1"/>
    </xf>
    <xf numFmtId="43" fontId="36" fillId="0" borderId="40" xfId="1" applyFont="1" applyFill="1" applyBorder="1" applyAlignment="1">
      <alignment horizontal="right"/>
    </xf>
    <xf numFmtId="176" fontId="39" fillId="0" borderId="87" xfId="0" applyNumberFormat="1" applyFont="1" applyFill="1" applyBorder="1" applyAlignment="1">
      <alignment horizontal="center" vertical="center" wrapText="1"/>
    </xf>
    <xf numFmtId="176" fontId="39" fillId="0" borderId="88" xfId="0" applyNumberFormat="1" applyFont="1" applyFill="1" applyBorder="1" applyAlignment="1">
      <alignment horizontal="center" vertical="center" wrapText="1"/>
    </xf>
    <xf numFmtId="176" fontId="39" fillId="0" borderId="89" xfId="0" applyNumberFormat="1" applyFont="1" applyFill="1" applyBorder="1" applyAlignment="1">
      <alignment horizontal="center" vertical="center" wrapText="1"/>
    </xf>
    <xf numFmtId="176" fontId="40" fillId="0" borderId="87" xfId="0" applyNumberFormat="1" applyFont="1" applyFill="1" applyBorder="1" applyAlignment="1">
      <alignment horizontal="center" vertical="center" wrapText="1"/>
    </xf>
    <xf numFmtId="176" fontId="40" fillId="0" borderId="88" xfId="0" applyNumberFormat="1" applyFont="1" applyFill="1" applyBorder="1" applyAlignment="1">
      <alignment horizontal="center" vertical="center" wrapText="1"/>
    </xf>
    <xf numFmtId="176" fontId="40" fillId="0" borderId="89" xfId="0" applyNumberFormat="1" applyFont="1" applyFill="1" applyBorder="1" applyAlignment="1">
      <alignment horizontal="center" vertical="center" wrapText="1"/>
    </xf>
    <xf numFmtId="0" fontId="39" fillId="0" borderId="35" xfId="0" applyFont="1" applyFill="1" applyBorder="1" applyAlignment="1">
      <alignment horizontal="center" vertical="center" shrinkToFit="1"/>
    </xf>
    <xf numFmtId="0" fontId="39" fillId="0" borderId="36" xfId="0" applyFont="1" applyFill="1" applyBorder="1" applyAlignment="1">
      <alignment horizontal="center" vertical="center" shrinkToFit="1"/>
    </xf>
    <xf numFmtId="0" fontId="39" fillId="0" borderId="37" xfId="0" applyFont="1" applyFill="1" applyBorder="1" applyAlignment="1">
      <alignment horizontal="center" vertical="center" shrinkToFit="1"/>
    </xf>
    <xf numFmtId="0" fontId="39" fillId="0" borderId="19" xfId="0" applyFont="1" applyFill="1" applyBorder="1" applyAlignment="1">
      <alignment horizontal="center" vertical="center" shrinkToFit="1"/>
    </xf>
    <xf numFmtId="0" fontId="39" fillId="0" borderId="0" xfId="0" applyFont="1" applyFill="1" applyBorder="1" applyAlignment="1">
      <alignment horizontal="center" vertical="center" shrinkToFit="1"/>
    </xf>
    <xf numFmtId="0" fontId="39" fillId="0" borderId="20" xfId="0" applyFont="1" applyFill="1" applyBorder="1" applyAlignment="1">
      <alignment horizontal="center" vertical="center" shrinkToFit="1"/>
    </xf>
    <xf numFmtId="0" fontId="39" fillId="0" borderId="39" xfId="0" applyFont="1" applyFill="1" applyBorder="1" applyAlignment="1">
      <alignment horizontal="center" vertical="center" shrinkToFit="1"/>
    </xf>
    <xf numFmtId="0" fontId="39" fillId="0" borderId="40" xfId="0" applyFont="1" applyFill="1" applyBorder="1" applyAlignment="1">
      <alignment horizontal="center" vertical="center" shrinkToFit="1"/>
    </xf>
    <xf numFmtId="0" fontId="39" fillId="0" borderId="41" xfId="0" applyFont="1" applyFill="1" applyBorder="1" applyAlignment="1">
      <alignment horizontal="center" vertical="center" shrinkToFit="1"/>
    </xf>
    <xf numFmtId="0" fontId="42" fillId="0" borderId="87" xfId="0" applyFont="1" applyFill="1" applyBorder="1" applyAlignment="1">
      <alignment horizontal="center" vertical="center" shrinkToFit="1"/>
    </xf>
    <xf numFmtId="0" fontId="42" fillId="0" borderId="88" xfId="0" applyFont="1" applyFill="1" applyBorder="1" applyAlignment="1">
      <alignment horizontal="center" vertical="center" shrinkToFit="1"/>
    </xf>
    <xf numFmtId="0" fontId="42" fillId="0" borderId="89" xfId="0" applyFont="1" applyFill="1" applyBorder="1" applyAlignment="1">
      <alignment horizontal="center" vertical="center" shrinkToFit="1"/>
    </xf>
    <xf numFmtId="0" fontId="43" fillId="0" borderId="87" xfId="0" applyFont="1" applyFill="1" applyBorder="1" applyAlignment="1">
      <alignment horizontal="center" vertical="center" shrinkToFit="1"/>
    </xf>
    <xf numFmtId="0" fontId="43" fillId="0" borderId="88" xfId="0" applyFont="1" applyFill="1" applyBorder="1" applyAlignment="1">
      <alignment horizontal="center" vertical="center" shrinkToFit="1"/>
    </xf>
    <xf numFmtId="0" fontId="43" fillId="0" borderId="89" xfId="0" applyFont="1" applyFill="1" applyBorder="1" applyAlignment="1">
      <alignment horizontal="center" vertical="center" shrinkToFit="1"/>
    </xf>
    <xf numFmtId="177" fontId="40" fillId="0" borderId="87" xfId="0" applyNumberFormat="1" applyFont="1" applyFill="1" applyBorder="1" applyAlignment="1">
      <alignment horizontal="center" vertical="center" wrapText="1"/>
    </xf>
    <xf numFmtId="177" fontId="40" fillId="0" borderId="88" xfId="0" applyNumberFormat="1" applyFont="1" applyFill="1" applyBorder="1" applyAlignment="1">
      <alignment horizontal="center" vertical="center" wrapText="1"/>
    </xf>
    <xf numFmtId="177" fontId="40" fillId="0" borderId="89" xfId="0" applyNumberFormat="1" applyFont="1" applyFill="1" applyBorder="1" applyAlignment="1">
      <alignment horizontal="center" vertical="center" wrapText="1"/>
    </xf>
    <xf numFmtId="0" fontId="39" fillId="3" borderId="39" xfId="0" applyFont="1" applyFill="1" applyBorder="1" applyAlignment="1">
      <alignment horizontal="center" vertical="center" shrinkToFit="1"/>
    </xf>
    <xf numFmtId="0" fontId="39" fillId="3" borderId="40" xfId="0" applyFont="1" applyFill="1" applyBorder="1" applyAlignment="1">
      <alignment horizontal="center" vertical="center" shrinkToFit="1"/>
    </xf>
    <xf numFmtId="0" fontId="39" fillId="3" borderId="41" xfId="0" applyFont="1" applyFill="1" applyBorder="1" applyAlignment="1">
      <alignment horizontal="center" vertical="center" shrinkToFit="1"/>
    </xf>
    <xf numFmtId="0" fontId="45" fillId="0" borderId="35" xfId="0" applyFont="1" applyFill="1" applyBorder="1" applyAlignment="1">
      <alignment horizontal="center" vertical="center" shrinkToFit="1"/>
    </xf>
    <xf numFmtId="0" fontId="45" fillId="0" borderId="36" xfId="0" applyFont="1" applyFill="1" applyBorder="1" applyAlignment="1">
      <alignment horizontal="center" vertical="center" shrinkToFit="1"/>
    </xf>
    <xf numFmtId="0" fontId="45" fillId="0" borderId="37" xfId="0" applyFont="1" applyFill="1" applyBorder="1" applyAlignment="1">
      <alignment horizontal="center" vertical="center" shrinkToFit="1"/>
    </xf>
    <xf numFmtId="0" fontId="39" fillId="0" borderId="21" xfId="0" applyFont="1" applyFill="1" applyBorder="1" applyAlignment="1">
      <alignment horizontal="center" vertical="center" shrinkToFit="1"/>
    </xf>
    <xf numFmtId="0" fontId="39" fillId="0" borderId="22" xfId="0" applyFont="1" applyFill="1" applyBorder="1" applyAlignment="1">
      <alignment horizontal="center" vertical="center" shrinkToFit="1"/>
    </xf>
    <xf numFmtId="0" fontId="39" fillId="0" borderId="23" xfId="0" applyFont="1" applyFill="1" applyBorder="1" applyAlignment="1">
      <alignment horizontal="center" vertical="center" shrinkToFit="1"/>
    </xf>
    <xf numFmtId="0" fontId="42" fillId="0" borderId="19" xfId="0" applyFont="1" applyFill="1" applyBorder="1" applyAlignment="1">
      <alignment horizontal="center" vertical="center" shrinkToFit="1"/>
    </xf>
    <xf numFmtId="0" fontId="42" fillId="0" borderId="0" xfId="0" applyFont="1" applyFill="1" applyBorder="1" applyAlignment="1">
      <alignment horizontal="center" vertical="center" shrinkToFit="1"/>
    </xf>
    <xf numFmtId="0" fontId="42" fillId="0" borderId="20" xfId="0" applyFont="1" applyFill="1" applyBorder="1" applyAlignment="1">
      <alignment horizontal="center" vertical="center" shrinkToFit="1"/>
    </xf>
    <xf numFmtId="0" fontId="42" fillId="0" borderId="21" xfId="0" applyFont="1" applyFill="1" applyBorder="1" applyAlignment="1">
      <alignment horizontal="center" vertical="center" shrinkToFit="1"/>
    </xf>
    <xf numFmtId="0" fontId="42" fillId="0" borderId="22" xfId="0" applyFont="1" applyFill="1" applyBorder="1" applyAlignment="1">
      <alignment horizontal="center" vertical="center" shrinkToFit="1"/>
    </xf>
    <xf numFmtId="0" fontId="42" fillId="0" borderId="23" xfId="0" applyFont="1" applyFill="1" applyBorder="1" applyAlignment="1">
      <alignment horizontal="center" vertical="center" shrinkToFit="1"/>
    </xf>
    <xf numFmtId="0" fontId="39" fillId="0" borderId="19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 shrinkToFit="1"/>
    </xf>
    <xf numFmtId="0" fontId="39" fillId="0" borderId="20" xfId="0" applyFont="1" applyBorder="1" applyAlignment="1">
      <alignment horizontal="center" vertical="center" shrinkToFit="1"/>
    </xf>
    <xf numFmtId="0" fontId="39" fillId="3" borderId="21" xfId="0" applyFont="1" applyFill="1" applyBorder="1" applyAlignment="1">
      <alignment horizontal="center" vertical="center" shrinkToFit="1"/>
    </xf>
    <xf numFmtId="0" fontId="39" fillId="3" borderId="22" xfId="0" applyFont="1" applyFill="1" applyBorder="1" applyAlignment="1">
      <alignment horizontal="center" vertical="center" shrinkToFit="1"/>
    </xf>
    <xf numFmtId="0" fontId="39" fillId="3" borderId="23" xfId="0" applyFont="1" applyFill="1" applyBorder="1" applyAlignment="1">
      <alignment horizontal="center" vertical="center" shrinkToFit="1"/>
    </xf>
    <xf numFmtId="0" fontId="23" fillId="0" borderId="0" xfId="2"/>
    <xf numFmtId="176" fontId="46" fillId="4" borderId="101" xfId="0" applyNumberFormat="1" applyFont="1" applyFill="1" applyBorder="1" applyAlignment="1">
      <alignment horizontal="center" vertical="center" wrapText="1"/>
    </xf>
    <xf numFmtId="176" fontId="47" fillId="4" borderId="17" xfId="0" applyNumberFormat="1" applyFont="1" applyFill="1" applyBorder="1" applyAlignment="1">
      <alignment horizontal="center" vertical="center" wrapText="1"/>
    </xf>
    <xf numFmtId="176" fontId="47" fillId="4" borderId="102" xfId="0" applyNumberFormat="1" applyFont="1" applyFill="1" applyBorder="1" applyAlignment="1">
      <alignment horizontal="center" vertical="center" wrapText="1"/>
    </xf>
    <xf numFmtId="176" fontId="47" fillId="4" borderId="101" xfId="0" applyNumberFormat="1" applyFont="1" applyFill="1" applyBorder="1" applyAlignment="1">
      <alignment horizontal="center" vertical="center" wrapText="1"/>
    </xf>
    <xf numFmtId="176" fontId="47" fillId="8" borderId="25" xfId="0" applyNumberFormat="1" applyFont="1" applyFill="1" applyBorder="1" applyAlignment="1">
      <alignment horizontal="center" vertical="center" wrapText="1"/>
    </xf>
    <xf numFmtId="176" fontId="47" fillId="4" borderId="80" xfId="0" applyNumberFormat="1" applyFont="1" applyFill="1" applyBorder="1" applyAlignment="1">
      <alignment horizontal="center" vertical="center" wrapText="1"/>
    </xf>
    <xf numFmtId="176" fontId="47" fillId="4" borderId="0" xfId="0" applyNumberFormat="1" applyFont="1" applyFill="1" applyBorder="1" applyAlignment="1">
      <alignment horizontal="center" vertical="center" wrapText="1"/>
    </xf>
    <xf numFmtId="176" fontId="47" fillId="4" borderId="103" xfId="0" applyNumberFormat="1" applyFont="1" applyFill="1" applyBorder="1" applyAlignment="1">
      <alignment horizontal="center" vertical="center" wrapText="1"/>
    </xf>
    <xf numFmtId="0" fontId="48" fillId="0" borderId="104" xfId="0" applyFont="1" applyBorder="1" applyAlignment="1">
      <alignment horizontal="center" vertical="center" shrinkToFit="1"/>
    </xf>
    <xf numFmtId="0" fontId="48" fillId="0" borderId="105" xfId="0" applyFont="1" applyBorder="1" applyAlignment="1">
      <alignment horizontal="center" vertical="center"/>
    </xf>
    <xf numFmtId="0" fontId="48" fillId="4" borderId="105" xfId="0" applyFont="1" applyFill="1" applyBorder="1" applyAlignment="1">
      <alignment horizontal="center" vertical="center" shrinkToFit="1"/>
    </xf>
    <xf numFmtId="176" fontId="47" fillId="4" borderId="106" xfId="0" applyNumberFormat="1" applyFont="1" applyFill="1" applyBorder="1" applyAlignment="1">
      <alignment horizontal="center" vertical="center" wrapText="1"/>
    </xf>
    <xf numFmtId="176" fontId="47" fillId="4" borderId="107" xfId="0" applyNumberFormat="1" applyFont="1" applyFill="1" applyBorder="1" applyAlignment="1">
      <alignment horizontal="center" vertical="center" wrapText="1"/>
    </xf>
    <xf numFmtId="176" fontId="47" fillId="4" borderId="108" xfId="0" applyNumberFormat="1" applyFont="1" applyFill="1" applyBorder="1" applyAlignment="1">
      <alignment horizontal="center" vertical="center" wrapText="1"/>
    </xf>
    <xf numFmtId="0" fontId="48" fillId="0" borderId="105" xfId="0" applyFont="1" applyBorder="1" applyAlignment="1">
      <alignment horizontal="center" vertical="center" shrinkToFit="1"/>
    </xf>
    <xf numFmtId="0" fontId="49" fillId="4" borderId="109" xfId="0" applyFont="1" applyFill="1" applyBorder="1" applyAlignment="1">
      <alignment horizontal="left" vertical="center" wrapText="1"/>
    </xf>
    <xf numFmtId="0" fontId="51" fillId="4" borderId="110" xfId="0" applyFont="1" applyFill="1" applyBorder="1" applyAlignment="1">
      <alignment horizontal="left" vertical="center" wrapText="1"/>
    </xf>
    <xf numFmtId="0" fontId="51" fillId="4" borderId="111" xfId="0" applyFont="1" applyFill="1" applyBorder="1" applyAlignment="1">
      <alignment horizontal="left" vertical="center" wrapText="1"/>
    </xf>
    <xf numFmtId="0" fontId="32" fillId="0" borderId="105" xfId="0" applyFont="1" applyBorder="1" applyAlignment="1">
      <alignment horizontal="center" vertical="center"/>
    </xf>
    <xf numFmtId="0" fontId="32" fillId="0" borderId="112" xfId="0" applyFont="1" applyBorder="1" applyAlignment="1">
      <alignment horizontal="center" vertical="center"/>
    </xf>
    <xf numFmtId="0" fontId="51" fillId="4" borderId="80" xfId="0" applyFont="1" applyFill="1" applyBorder="1" applyAlignment="1">
      <alignment horizontal="left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51" fillId="4" borderId="103" xfId="0" applyFont="1" applyFill="1" applyBorder="1" applyAlignment="1">
      <alignment horizontal="left" vertical="center" wrapText="1"/>
    </xf>
    <xf numFmtId="0" fontId="32" fillId="0" borderId="91" xfId="0" applyFont="1" applyBorder="1" applyAlignment="1">
      <alignment horizontal="center" vertical="center" shrinkToFit="1"/>
    </xf>
    <xf numFmtId="0" fontId="32" fillId="0" borderId="92" xfId="0" applyFont="1" applyBorder="1" applyAlignment="1">
      <alignment horizontal="center" vertical="center" shrinkToFit="1"/>
    </xf>
    <xf numFmtId="0" fontId="52" fillId="0" borderId="25" xfId="2" applyFont="1" applyBorder="1" applyAlignment="1">
      <alignment vertical="center"/>
    </xf>
    <xf numFmtId="0" fontId="51" fillId="4" borderId="113" xfId="0" applyFont="1" applyFill="1" applyBorder="1" applyAlignment="1">
      <alignment horizontal="left" vertical="center" wrapText="1"/>
    </xf>
    <xf numFmtId="0" fontId="51" fillId="4" borderId="22" xfId="0" applyFont="1" applyFill="1" applyBorder="1" applyAlignment="1">
      <alignment horizontal="left" vertical="center" wrapText="1"/>
    </xf>
    <xf numFmtId="0" fontId="51" fillId="4" borderId="114" xfId="0" applyFont="1" applyFill="1" applyBorder="1" applyAlignment="1">
      <alignment horizontal="left" vertical="center" wrapText="1"/>
    </xf>
    <xf numFmtId="176" fontId="47" fillId="4" borderId="113" xfId="0" applyNumberFormat="1" applyFont="1" applyFill="1" applyBorder="1" applyAlignment="1">
      <alignment horizontal="center" vertical="center" wrapText="1"/>
    </xf>
    <xf numFmtId="176" fontId="47" fillId="4" borderId="22" xfId="0" applyNumberFormat="1" applyFont="1" applyFill="1" applyBorder="1" applyAlignment="1">
      <alignment horizontal="center" vertical="center" wrapText="1"/>
    </xf>
    <xf numFmtId="176" fontId="47" fillId="4" borderId="114" xfId="0" applyNumberFormat="1" applyFont="1" applyFill="1" applyBorder="1" applyAlignment="1">
      <alignment horizontal="center" vertical="center" wrapText="1"/>
    </xf>
    <xf numFmtId="176" fontId="47" fillId="8" borderId="33" xfId="0" applyNumberFormat="1" applyFont="1" applyFill="1" applyBorder="1" applyAlignment="1">
      <alignment horizontal="center" vertical="center" wrapText="1"/>
    </xf>
    <xf numFmtId="176" fontId="47" fillId="8" borderId="28" xfId="0" applyNumberFormat="1" applyFont="1" applyFill="1" applyBorder="1" applyAlignment="1">
      <alignment horizontal="center" vertical="center" wrapText="1"/>
    </xf>
    <xf numFmtId="176" fontId="47" fillId="8" borderId="38" xfId="0" applyNumberFormat="1" applyFont="1" applyFill="1" applyBorder="1" applyAlignment="1">
      <alignment horizontal="center" vertical="center" wrapText="1"/>
    </xf>
    <xf numFmtId="0" fontId="48" fillId="4" borderId="115" xfId="0" applyFont="1" applyFill="1" applyBorder="1" applyAlignment="1">
      <alignment horizontal="center" vertical="center" shrinkToFit="1"/>
    </xf>
    <xf numFmtId="0" fontId="48" fillId="4" borderId="116" xfId="0" applyFont="1" applyFill="1" applyBorder="1" applyAlignment="1">
      <alignment horizontal="center" vertical="center" shrinkToFit="1"/>
    </xf>
    <xf numFmtId="0" fontId="48" fillId="4" borderId="117" xfId="0" applyFont="1" applyFill="1" applyBorder="1" applyAlignment="1">
      <alignment horizontal="center" vertical="center" shrinkToFit="1"/>
    </xf>
    <xf numFmtId="0" fontId="32" fillId="4" borderId="115" xfId="0" applyFont="1" applyFill="1" applyBorder="1" applyAlignment="1">
      <alignment horizontal="center" shrinkToFit="1"/>
    </xf>
    <xf numFmtId="0" fontId="32" fillId="4" borderId="116" xfId="0" applyFont="1" applyFill="1" applyBorder="1" applyAlignment="1">
      <alignment horizontal="center" shrinkToFit="1"/>
    </xf>
    <xf numFmtId="0" fontId="32" fillId="4" borderId="117" xfId="0" applyFont="1" applyFill="1" applyBorder="1" applyAlignment="1">
      <alignment horizontal="center" shrinkToFit="1"/>
    </xf>
    <xf numFmtId="0" fontId="48" fillId="4" borderId="104" xfId="0" applyFont="1" applyFill="1" applyBorder="1" applyAlignment="1">
      <alignment horizontal="center" vertical="center" shrinkToFit="1"/>
    </xf>
    <xf numFmtId="0" fontId="48" fillId="4" borderId="118" xfId="0" applyFont="1" applyFill="1" applyBorder="1" applyAlignment="1">
      <alignment horizontal="center" vertical="center" shrinkToFit="1"/>
    </xf>
    <xf numFmtId="0" fontId="48" fillId="4" borderId="119" xfId="0" applyFont="1" applyFill="1" applyBorder="1" applyAlignment="1">
      <alignment horizontal="center" vertical="center"/>
    </xf>
    <xf numFmtId="0" fontId="48" fillId="4" borderId="120" xfId="0" applyFont="1" applyFill="1" applyBorder="1" applyAlignment="1">
      <alignment horizontal="center" vertical="center"/>
    </xf>
    <xf numFmtId="0" fontId="48" fillId="4" borderId="121" xfId="0" applyFont="1" applyFill="1" applyBorder="1" applyAlignment="1">
      <alignment horizontal="center" vertical="center"/>
    </xf>
    <xf numFmtId="0" fontId="48" fillId="4" borderId="119" xfId="0" applyFont="1" applyFill="1" applyBorder="1" applyAlignment="1">
      <alignment horizontal="center"/>
    </xf>
    <xf numFmtId="0" fontId="48" fillId="4" borderId="120" xfId="0" applyFont="1" applyFill="1" applyBorder="1" applyAlignment="1">
      <alignment horizontal="center"/>
    </xf>
    <xf numFmtId="0" fontId="48" fillId="4" borderId="121" xfId="0" applyFont="1" applyFill="1" applyBorder="1" applyAlignment="1">
      <alignment horizontal="center"/>
    </xf>
    <xf numFmtId="0" fontId="48" fillId="4" borderId="105" xfId="0" applyFont="1" applyFill="1" applyBorder="1" applyAlignment="1">
      <alignment horizontal="center" vertical="center"/>
    </xf>
    <xf numFmtId="0" fontId="48" fillId="4" borderId="122" xfId="0" applyFont="1" applyFill="1" applyBorder="1" applyAlignment="1">
      <alignment horizontal="center" vertical="center"/>
    </xf>
    <xf numFmtId="0" fontId="48" fillId="4" borderId="119" xfId="0" applyFont="1" applyFill="1" applyBorder="1" applyAlignment="1">
      <alignment horizontal="center" vertical="center" shrinkToFit="1"/>
    </xf>
    <xf numFmtId="0" fontId="48" fillId="4" borderId="120" xfId="0" applyFont="1" applyFill="1" applyBorder="1" applyAlignment="1">
      <alignment horizontal="center" vertical="center" shrinkToFit="1"/>
    </xf>
    <xf numFmtId="0" fontId="48" fillId="4" borderId="121" xfId="0" applyFont="1" applyFill="1" applyBorder="1" applyAlignment="1">
      <alignment horizontal="center" vertical="center" shrinkToFit="1"/>
    </xf>
    <xf numFmtId="0" fontId="48" fillId="4" borderId="123" xfId="0" applyFont="1" applyFill="1" applyBorder="1" applyAlignment="1">
      <alignment horizontal="center" vertical="center" shrinkToFit="1"/>
    </xf>
    <xf numFmtId="0" fontId="48" fillId="4" borderId="122" xfId="0" applyFont="1" applyFill="1" applyBorder="1" applyAlignment="1">
      <alignment horizontal="center" vertical="center" shrinkToFit="1"/>
    </xf>
    <xf numFmtId="0" fontId="32" fillId="4" borderId="105" xfId="0" applyFont="1" applyFill="1" applyBorder="1" applyAlignment="1">
      <alignment horizontal="center" vertical="center" wrapText="1"/>
    </xf>
    <xf numFmtId="0" fontId="32" fillId="4" borderId="105" xfId="0" applyFont="1" applyFill="1" applyBorder="1" applyAlignment="1">
      <alignment horizontal="center" vertical="center"/>
    </xf>
    <xf numFmtId="0" fontId="32" fillId="4" borderId="119" xfId="0" applyFont="1" applyFill="1" applyBorder="1" applyAlignment="1">
      <alignment horizontal="center" vertical="center"/>
    </xf>
    <xf numFmtId="0" fontId="32" fillId="4" borderId="120" xfId="0" applyFont="1" applyFill="1" applyBorder="1" applyAlignment="1">
      <alignment horizontal="center" vertical="center"/>
    </xf>
    <xf numFmtId="0" fontId="32" fillId="4" borderId="121" xfId="0" applyFont="1" applyFill="1" applyBorder="1" applyAlignment="1">
      <alignment horizontal="center" vertical="center"/>
    </xf>
    <xf numFmtId="0" fontId="32" fillId="4" borderId="122" xfId="0" applyFont="1" applyFill="1" applyBorder="1" applyAlignment="1">
      <alignment horizontal="center" vertical="center"/>
    </xf>
    <xf numFmtId="0" fontId="32" fillId="4" borderId="124" xfId="0" applyFont="1" applyFill="1" applyBorder="1" applyAlignment="1">
      <alignment horizontal="center" vertical="center" shrinkToFit="1"/>
    </xf>
    <xf numFmtId="0" fontId="32" fillId="4" borderId="125" xfId="0" applyFont="1" applyFill="1" applyBorder="1" applyAlignment="1">
      <alignment horizontal="center" vertical="center" shrinkToFit="1"/>
    </xf>
    <xf numFmtId="0" fontId="32" fillId="4" borderId="126" xfId="0" applyFont="1" applyFill="1" applyBorder="1" applyAlignment="1">
      <alignment horizontal="center" vertical="center" shrinkToFit="1"/>
    </xf>
    <xf numFmtId="0" fontId="32" fillId="4" borderId="124" xfId="0" applyFont="1" applyFill="1" applyBorder="1" applyAlignment="1">
      <alignment horizontal="center" shrinkToFit="1"/>
    </xf>
    <xf numFmtId="0" fontId="32" fillId="4" borderId="125" xfId="0" applyFont="1" applyFill="1" applyBorder="1" applyAlignment="1">
      <alignment horizontal="center" shrinkToFit="1"/>
    </xf>
    <xf numFmtId="0" fontId="32" fillId="4" borderId="126" xfId="0" applyFont="1" applyFill="1" applyBorder="1" applyAlignment="1">
      <alignment horizontal="center" shrinkToFit="1"/>
    </xf>
    <xf numFmtId="0" fontId="32" fillId="4" borderId="91" xfId="0" applyFont="1" applyFill="1" applyBorder="1" applyAlignment="1">
      <alignment horizontal="center" vertical="center" shrinkToFit="1"/>
    </xf>
    <xf numFmtId="0" fontId="32" fillId="4" borderId="90" xfId="0" applyFont="1" applyFill="1" applyBorder="1" applyAlignment="1">
      <alignment horizontal="center" vertical="center" shrinkToFit="1"/>
    </xf>
    <xf numFmtId="0" fontId="53" fillId="0" borderId="25" xfId="2" applyFont="1" applyBorder="1" applyAlignment="1">
      <alignment vertical="center"/>
    </xf>
    <xf numFmtId="176" fontId="54" fillId="8" borderId="25" xfId="0" applyNumberFormat="1" applyFont="1" applyFill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shrinkToFit="1"/>
    </xf>
    <xf numFmtId="0" fontId="55" fillId="0" borderId="17" xfId="0" applyFont="1" applyBorder="1" applyAlignment="1">
      <alignment horizontal="center" vertical="center" shrinkToFit="1"/>
    </xf>
    <xf numFmtId="0" fontId="55" fillId="0" borderId="102" xfId="0" applyFont="1" applyBorder="1" applyAlignment="1">
      <alignment horizontal="center" vertical="center" shrinkToFit="1"/>
    </xf>
    <xf numFmtId="0" fontId="48" fillId="4" borderId="127" xfId="0" applyFont="1" applyFill="1" applyBorder="1" applyAlignment="1">
      <alignment horizontal="center" vertical="center" shrinkToFit="1"/>
    </xf>
    <xf numFmtId="0" fontId="55" fillId="0" borderId="19" xfId="0" applyFont="1" applyBorder="1" applyAlignment="1">
      <alignment horizontal="center" vertical="center" shrinkToFit="1"/>
    </xf>
    <xf numFmtId="0" fontId="55" fillId="0" borderId="0" xfId="0" applyFont="1" applyBorder="1" applyAlignment="1">
      <alignment horizontal="center" vertical="center" shrinkToFit="1"/>
    </xf>
    <xf numFmtId="0" fontId="55" fillId="0" borderId="103" xfId="0" applyFont="1" applyBorder="1" applyAlignment="1">
      <alignment horizontal="center" vertical="center" shrinkToFit="1"/>
    </xf>
    <xf numFmtId="0" fontId="48" fillId="4" borderId="112" xfId="0" applyFont="1" applyFill="1" applyBorder="1" applyAlignment="1">
      <alignment horizontal="center" vertical="center"/>
    </xf>
    <xf numFmtId="0" fontId="48" fillId="4" borderId="112" xfId="0" applyFont="1" applyFill="1" applyBorder="1" applyAlignment="1">
      <alignment horizontal="center" vertical="center" shrinkToFit="1"/>
    </xf>
    <xf numFmtId="0" fontId="32" fillId="4" borderId="112" xfId="0" applyFont="1" applyFill="1" applyBorder="1" applyAlignment="1">
      <alignment horizontal="center" vertical="center"/>
    </xf>
    <xf numFmtId="0" fontId="55" fillId="0" borderId="21" xfId="0" applyFont="1" applyBorder="1" applyAlignment="1">
      <alignment horizontal="center" vertical="center" shrinkToFit="1"/>
    </xf>
    <xf numFmtId="0" fontId="55" fillId="0" borderId="22" xfId="0" applyFont="1" applyBorder="1" applyAlignment="1">
      <alignment horizontal="center" vertical="center" shrinkToFit="1"/>
    </xf>
    <xf numFmtId="0" fontId="55" fillId="0" borderId="114" xfId="0" applyFont="1" applyBorder="1" applyAlignment="1">
      <alignment horizontal="center" vertical="center" shrinkToFit="1"/>
    </xf>
    <xf numFmtId="0" fontId="32" fillId="4" borderId="92" xfId="0" applyFont="1" applyFill="1" applyBorder="1" applyAlignment="1">
      <alignment horizontal="center" vertical="center" shrinkToFit="1"/>
    </xf>
    <xf numFmtId="0" fontId="48" fillId="4" borderId="128" xfId="0" applyFont="1" applyFill="1" applyBorder="1" applyAlignment="1">
      <alignment horizontal="center" vertical="center" shrinkToFit="1"/>
    </xf>
    <xf numFmtId="0" fontId="32" fillId="4" borderId="113" xfId="0" applyFont="1" applyFill="1" applyBorder="1" applyAlignment="1">
      <alignment horizontal="center" vertical="center" shrinkToFit="1"/>
    </xf>
    <xf numFmtId="0" fontId="32" fillId="4" borderId="22" xfId="0" applyFont="1" applyFill="1" applyBorder="1" applyAlignment="1">
      <alignment horizontal="center" vertical="center" shrinkToFit="1"/>
    </xf>
    <xf numFmtId="0" fontId="32" fillId="4" borderId="114" xfId="0" applyFont="1" applyFill="1" applyBorder="1" applyAlignment="1">
      <alignment horizontal="center" vertical="center" shrinkToFit="1"/>
    </xf>
    <xf numFmtId="0" fontId="56" fillId="0" borderId="0" xfId="0" applyFont="1" applyBorder="1" applyAlignment="1">
      <alignment horizontal="center" shrinkToFit="1"/>
    </xf>
    <xf numFmtId="0" fontId="57" fillId="0" borderId="0" xfId="0" applyFont="1" applyBorder="1" applyAlignment="1">
      <alignment horizontal="left" shrinkToFit="1"/>
    </xf>
    <xf numFmtId="0" fontId="58" fillId="0" borderId="0" xfId="0" applyFont="1" applyBorder="1" applyAlignment="1">
      <alignment horizontal="left" shrinkToFit="1"/>
    </xf>
    <xf numFmtId="0" fontId="58" fillId="0" borderId="0" xfId="0" applyFont="1" applyBorder="1" applyAlignment="1">
      <alignment horizontal="left" shrinkToFit="1"/>
    </xf>
    <xf numFmtId="0" fontId="59" fillId="0" borderId="0" xfId="0" applyFont="1" applyBorder="1" applyAlignment="1">
      <alignment horizontal="center" shrinkToFit="1"/>
    </xf>
    <xf numFmtId="0" fontId="59" fillId="0" borderId="0" xfId="0" applyFont="1" applyFill="1" applyBorder="1" applyAlignment="1">
      <alignment horizontal="center" shrinkToFit="1"/>
    </xf>
    <xf numFmtId="0" fontId="60" fillId="0" borderId="0" xfId="0" applyFont="1" applyBorder="1" applyAlignment="1">
      <alignment horizontal="center" shrinkToFit="1"/>
    </xf>
    <xf numFmtId="0" fontId="60" fillId="0" borderId="0" xfId="0" applyFont="1" applyBorder="1" applyAlignment="1">
      <alignment horizontal="left" shrinkToFit="1"/>
    </xf>
    <xf numFmtId="0" fontId="61" fillId="0" borderId="0" xfId="0" applyFont="1" applyBorder="1" applyAlignment="1">
      <alignment horizontal="left"/>
    </xf>
    <xf numFmtId="0" fontId="61" fillId="0" borderId="0" xfId="0" applyFont="1" applyBorder="1" applyAlignment="1">
      <alignment horizontal="center" shrinkToFit="1"/>
    </xf>
    <xf numFmtId="0" fontId="23" fillId="0" borderId="0" xfId="0" applyFont="1" applyBorder="1" applyAlignment="1">
      <alignment horizontal="center" shrinkToFit="1"/>
    </xf>
    <xf numFmtId="0" fontId="23" fillId="0" borderId="0" xfId="0" applyFont="1" applyBorder="1">
      <alignment vertical="center"/>
    </xf>
    <xf numFmtId="0" fontId="23" fillId="0" borderId="0" xfId="0" applyFont="1" applyFill="1" applyBorder="1" applyAlignment="1">
      <alignment horizontal="center" shrinkToFit="1"/>
    </xf>
    <xf numFmtId="0" fontId="60" fillId="0" borderId="0" xfId="0" applyFont="1" applyBorder="1" applyAlignment="1">
      <alignment horizontal="right"/>
    </xf>
    <xf numFmtId="0" fontId="60" fillId="0" borderId="0" xfId="0" applyFont="1" applyBorder="1" applyAlignment="1">
      <alignment horizontal="left"/>
    </xf>
    <xf numFmtId="0" fontId="60" fillId="0" borderId="0" xfId="0" applyFont="1" applyBorder="1" applyAlignment="1">
      <alignment horizontal="center"/>
    </xf>
    <xf numFmtId="0" fontId="60" fillId="0" borderId="76" xfId="0" applyFont="1" applyBorder="1" applyAlignment="1">
      <alignment horizontal="center" vertical="center" textRotation="255"/>
    </xf>
    <xf numFmtId="0" fontId="25" fillId="0" borderId="129" xfId="0" applyFont="1" applyBorder="1" applyAlignment="1">
      <alignment vertical="center" textRotation="255"/>
    </xf>
    <xf numFmtId="0" fontId="25" fillId="0" borderId="77" xfId="0" applyFont="1" applyFill="1" applyBorder="1" applyAlignment="1">
      <alignment horizontal="center" vertical="center"/>
    </xf>
    <xf numFmtId="0" fontId="25" fillId="0" borderId="77" xfId="0" applyFont="1" applyFill="1" applyBorder="1" applyAlignment="1">
      <alignment horizontal="center" vertical="center" shrinkToFit="1"/>
    </xf>
    <xf numFmtId="0" fontId="25" fillId="0" borderId="129" xfId="0" applyFont="1" applyFill="1" applyBorder="1" applyAlignment="1">
      <alignment horizontal="center" vertical="center"/>
    </xf>
    <xf numFmtId="0" fontId="60" fillId="0" borderId="130" xfId="0" applyFont="1" applyBorder="1" applyAlignment="1">
      <alignment horizontal="center" vertical="center"/>
    </xf>
    <xf numFmtId="0" fontId="60" fillId="0" borderId="77" xfId="0" applyFont="1" applyBorder="1" applyAlignment="1">
      <alignment horizontal="center" vertical="center"/>
    </xf>
    <xf numFmtId="0" fontId="60" fillId="0" borderId="78" xfId="0" applyFont="1" applyBorder="1" applyAlignment="1">
      <alignment horizontal="center" vertical="center"/>
    </xf>
    <xf numFmtId="0" fontId="60" fillId="0" borderId="131" xfId="0" applyFont="1" applyBorder="1" applyAlignment="1">
      <alignment horizontal="center"/>
    </xf>
    <xf numFmtId="0" fontId="25" fillId="0" borderId="51" xfId="0" applyFont="1" applyBorder="1" applyAlignment="1">
      <alignment horizontal="center" vertical="center" textRotation="180" shrinkToFit="1"/>
    </xf>
    <xf numFmtId="0" fontId="58" fillId="9" borderId="51" xfId="0" applyFont="1" applyFill="1" applyBorder="1" applyAlignment="1">
      <alignment horizontal="center" vertical="center" shrinkToFit="1"/>
    </xf>
    <xf numFmtId="0" fontId="25" fillId="9" borderId="51" xfId="0" applyFont="1" applyFill="1" applyBorder="1" applyAlignment="1">
      <alignment horizontal="center" vertical="center" wrapText="1" shrinkToFit="1"/>
    </xf>
    <xf numFmtId="0" fontId="59" fillId="0" borderId="50" xfId="0" applyFont="1" applyFill="1" applyBorder="1" applyAlignment="1">
      <alignment horizontal="center" vertical="center" wrapText="1" shrinkToFit="1"/>
    </xf>
    <xf numFmtId="0" fontId="60" fillId="0" borderId="55" xfId="0" applyFont="1" applyBorder="1">
      <alignment vertical="center"/>
    </xf>
    <xf numFmtId="0" fontId="60" fillId="0" borderId="50" xfId="0" applyFont="1" applyBorder="1" applyAlignment="1">
      <alignment horizontal="center" vertical="center"/>
    </xf>
    <xf numFmtId="0" fontId="62" fillId="4" borderId="132" xfId="0" applyFont="1" applyFill="1" applyBorder="1" applyAlignment="1">
      <alignment horizontal="center" vertical="center"/>
    </xf>
    <xf numFmtId="0" fontId="60" fillId="0" borderId="61" xfId="0" applyFont="1" applyBorder="1" applyAlignment="1">
      <alignment horizontal="center"/>
    </xf>
    <xf numFmtId="0" fontId="63" fillId="4" borderId="58" xfId="0" applyFont="1" applyFill="1" applyBorder="1" applyAlignment="1">
      <alignment horizontal="left" vertical="center" shrinkToFit="1"/>
    </xf>
    <xf numFmtId="0" fontId="58" fillId="4" borderId="70" xfId="0" applyFont="1" applyFill="1" applyBorder="1" applyAlignment="1">
      <alignment horizontal="left" vertical="center" shrinkToFit="1"/>
    </xf>
    <xf numFmtId="0" fontId="58" fillId="4" borderId="58" xfId="0" applyFont="1" applyFill="1" applyBorder="1" applyAlignment="1">
      <alignment horizontal="left" vertical="center" shrinkToFit="1"/>
    </xf>
    <xf numFmtId="0" fontId="58" fillId="4" borderId="59" xfId="0" applyFont="1" applyFill="1" applyBorder="1" applyAlignment="1">
      <alignment horizontal="left" vertical="center" shrinkToFit="1"/>
    </xf>
    <xf numFmtId="0" fontId="58" fillId="4" borderId="133" xfId="0" applyFont="1" applyFill="1" applyBorder="1" applyAlignment="1">
      <alignment horizontal="left" vertical="center" shrinkToFit="1"/>
    </xf>
    <xf numFmtId="0" fontId="58" fillId="4" borderId="0" xfId="0" applyFont="1" applyFill="1" applyBorder="1" applyAlignment="1">
      <alignment horizontal="left" vertical="center" shrinkToFit="1"/>
    </xf>
    <xf numFmtId="0" fontId="64" fillId="4" borderId="58" xfId="0" applyFont="1" applyFill="1" applyBorder="1" applyAlignment="1">
      <alignment horizontal="left" vertical="center" shrinkToFit="1"/>
    </xf>
    <xf numFmtId="0" fontId="59" fillId="0" borderId="58" xfId="0" applyFont="1" applyFill="1" applyBorder="1" applyAlignment="1">
      <alignment horizontal="center" vertical="center" wrapText="1" shrinkToFit="1"/>
    </xf>
    <xf numFmtId="0" fontId="60" fillId="0" borderId="59" xfId="0" applyFont="1" applyBorder="1" applyAlignment="1">
      <alignment horizontal="right"/>
    </xf>
    <xf numFmtId="0" fontId="60" fillId="0" borderId="58" xfId="0" applyFont="1" applyBorder="1" applyAlignment="1">
      <alignment horizontal="center" vertical="center" shrinkToFit="1"/>
    </xf>
    <xf numFmtId="0" fontId="62" fillId="0" borderId="103" xfId="0" applyFont="1" applyBorder="1" applyAlignment="1">
      <alignment horizontal="center" vertical="center"/>
    </xf>
    <xf numFmtId="0" fontId="60" fillId="0" borderId="59" xfId="0" applyFont="1" applyBorder="1">
      <alignment vertical="center"/>
    </xf>
    <xf numFmtId="0" fontId="60" fillId="0" borderId="58" xfId="0" applyFont="1" applyBorder="1" applyAlignment="1">
      <alignment horizontal="center" vertical="center"/>
    </xf>
    <xf numFmtId="0" fontId="62" fillId="4" borderId="103" xfId="0" applyFont="1" applyFill="1" applyBorder="1" applyAlignment="1">
      <alignment horizontal="center" vertical="center"/>
    </xf>
    <xf numFmtId="0" fontId="63" fillId="0" borderId="58" xfId="0" applyFont="1" applyBorder="1" applyAlignment="1">
      <alignment horizontal="left" vertical="center" shrinkToFit="1"/>
    </xf>
    <xf numFmtId="0" fontId="63" fillId="0" borderId="58" xfId="0" applyFont="1" applyFill="1" applyBorder="1" applyAlignment="1">
      <alignment vertical="center" textRotation="180" shrinkToFit="1"/>
    </xf>
    <xf numFmtId="0" fontId="64" fillId="4" borderId="59" xfId="0" applyFont="1" applyFill="1" applyBorder="1" applyAlignment="1">
      <alignment horizontal="left" vertical="center" shrinkToFit="1"/>
    </xf>
    <xf numFmtId="0" fontId="64" fillId="4" borderId="133" xfId="0" applyFont="1" applyFill="1" applyBorder="1" applyAlignment="1">
      <alignment vertical="center" textRotation="180" shrinkToFit="1"/>
    </xf>
    <xf numFmtId="0" fontId="64" fillId="4" borderId="0" xfId="0" applyFont="1" applyFill="1" applyBorder="1" applyAlignment="1">
      <alignment horizontal="left" vertical="center" shrinkToFit="1"/>
    </xf>
    <xf numFmtId="0" fontId="64" fillId="4" borderId="58" xfId="0" applyFont="1" applyFill="1" applyBorder="1" applyAlignment="1">
      <alignment vertical="center" textRotation="180" shrinkToFit="1"/>
    </xf>
    <xf numFmtId="0" fontId="65" fillId="4" borderId="58" xfId="0" applyFont="1" applyFill="1" applyBorder="1" applyAlignment="1">
      <alignment horizontal="left" vertical="center" shrinkToFit="1"/>
    </xf>
    <xf numFmtId="0" fontId="60" fillId="0" borderId="61" xfId="0" applyFont="1" applyBorder="1" applyAlignment="1">
      <alignment horizontal="center" vertical="center" textRotation="255" shrinkToFit="1"/>
    </xf>
    <xf numFmtId="0" fontId="65" fillId="4" borderId="58" xfId="0" applyFont="1" applyFill="1" applyBorder="1" applyAlignment="1">
      <alignment vertical="center" textRotation="180" shrinkToFit="1"/>
    </xf>
    <xf numFmtId="0" fontId="58" fillId="4" borderId="61" xfId="0" applyFont="1" applyFill="1" applyBorder="1" applyAlignment="1">
      <alignment horizontal="left" vertical="center" shrinkToFit="1"/>
    </xf>
    <xf numFmtId="0" fontId="58" fillId="4" borderId="58" xfId="0" applyFont="1" applyFill="1" applyBorder="1" applyAlignment="1">
      <alignment vertical="center" textRotation="180" shrinkToFit="1"/>
    </xf>
    <xf numFmtId="0" fontId="63" fillId="4" borderId="133" xfId="0" applyFont="1" applyFill="1" applyBorder="1" applyAlignment="1">
      <alignment horizontal="left" vertical="center" shrinkToFit="1"/>
    </xf>
    <xf numFmtId="0" fontId="63" fillId="4" borderId="70" xfId="0" applyFont="1" applyFill="1" applyBorder="1" applyAlignment="1">
      <alignment vertical="center" textRotation="180" shrinkToFit="1"/>
    </xf>
    <xf numFmtId="0" fontId="63" fillId="4" borderId="79" xfId="0" applyFont="1" applyFill="1" applyBorder="1" applyAlignment="1">
      <alignment horizontal="left" vertical="center" shrinkToFit="1"/>
    </xf>
    <xf numFmtId="0" fontId="65" fillId="0" borderId="58" xfId="0" applyFont="1" applyBorder="1" applyAlignment="1">
      <alignment horizontal="left" vertical="center" shrinkToFit="1"/>
    </xf>
    <xf numFmtId="0" fontId="65" fillId="0" borderId="58" xfId="0" applyFont="1" applyFill="1" applyBorder="1" applyAlignment="1">
      <alignment vertical="center" textRotation="180" shrinkToFit="1"/>
    </xf>
    <xf numFmtId="0" fontId="60" fillId="0" borderId="58" xfId="0" applyFont="1" applyBorder="1" applyAlignment="1">
      <alignment horizontal="center"/>
    </xf>
    <xf numFmtId="0" fontId="23" fillId="0" borderId="131" xfId="0" applyFont="1" applyFill="1" applyBorder="1" applyAlignment="1">
      <alignment horizontal="center" vertical="center" shrinkToFit="1"/>
    </xf>
    <xf numFmtId="0" fontId="23" fillId="0" borderId="63" xfId="0" applyFont="1" applyBorder="1">
      <alignment vertical="center"/>
    </xf>
    <xf numFmtId="0" fontId="58" fillId="0" borderId="58" xfId="0" applyFont="1" applyFill="1" applyBorder="1" applyAlignment="1">
      <alignment vertical="center" textRotation="180" shrinkToFit="1"/>
    </xf>
    <xf numFmtId="0" fontId="58" fillId="0" borderId="58" xfId="0" applyFont="1" applyBorder="1" applyAlignment="1">
      <alignment horizontal="left" vertical="center" shrinkToFit="1"/>
    </xf>
    <xf numFmtId="0" fontId="58" fillId="0" borderId="58" xfId="0" applyFont="1" applyFill="1" applyBorder="1" applyAlignment="1">
      <alignment horizontal="left" vertical="center" shrinkToFit="1"/>
    </xf>
    <xf numFmtId="0" fontId="60" fillId="0" borderId="58" xfId="0" applyFont="1" applyBorder="1" applyAlignment="1">
      <alignment horizontal="left" vertical="center"/>
    </xf>
    <xf numFmtId="0" fontId="23" fillId="0" borderId="61" xfId="0" applyFont="1" applyFill="1" applyBorder="1" applyAlignment="1">
      <alignment horizontal="center" vertical="center" shrinkToFit="1"/>
    </xf>
    <xf numFmtId="0" fontId="23" fillId="0" borderId="82" xfId="0" applyFont="1" applyBorder="1" applyAlignment="1">
      <alignment horizontal="right"/>
    </xf>
    <xf numFmtId="0" fontId="58" fillId="0" borderId="54" xfId="0" applyFont="1" applyFill="1" applyBorder="1" applyAlignment="1">
      <alignment vertical="center" textRotation="180" shrinkToFit="1"/>
    </xf>
    <xf numFmtId="0" fontId="58" fillId="0" borderId="54" xfId="0" applyFont="1" applyBorder="1" applyAlignment="1">
      <alignment horizontal="left" vertical="center" shrinkToFit="1"/>
    </xf>
    <xf numFmtId="0" fontId="60" fillId="0" borderId="73" xfId="0" applyFont="1" applyBorder="1" applyAlignment="1">
      <alignment horizontal="right"/>
    </xf>
    <xf numFmtId="0" fontId="60" fillId="0" borderId="66" xfId="0" applyFont="1" applyBorder="1" applyAlignment="1">
      <alignment horizontal="left" vertical="center"/>
    </xf>
    <xf numFmtId="0" fontId="62" fillId="4" borderId="114" xfId="0" applyFont="1" applyFill="1" applyBorder="1" applyAlignment="1">
      <alignment horizontal="center" vertical="center"/>
    </xf>
    <xf numFmtId="0" fontId="23" fillId="0" borderId="70" xfId="0" applyFont="1" applyBorder="1" applyAlignment="1">
      <alignment horizontal="right"/>
    </xf>
    <xf numFmtId="0" fontId="60" fillId="0" borderId="131" xfId="0" applyFont="1" applyFill="1" applyBorder="1" applyAlignment="1">
      <alignment horizontal="center"/>
    </xf>
    <xf numFmtId="0" fontId="58" fillId="9" borderId="134" xfId="0" applyFont="1" applyFill="1" applyBorder="1" applyAlignment="1">
      <alignment horizontal="center" vertical="center" shrinkToFit="1"/>
    </xf>
    <xf numFmtId="0" fontId="58" fillId="9" borderId="52" xfId="0" applyFont="1" applyFill="1" applyBorder="1" applyAlignment="1">
      <alignment horizontal="center" vertical="center" shrinkToFit="1"/>
    </xf>
    <xf numFmtId="0" fontId="58" fillId="9" borderId="135" xfId="0" applyFont="1" applyFill="1" applyBorder="1" applyAlignment="1">
      <alignment horizontal="center" vertical="center" shrinkToFit="1"/>
    </xf>
    <xf numFmtId="0" fontId="58" fillId="9" borderId="136" xfId="0" applyFont="1" applyFill="1" applyBorder="1" applyAlignment="1">
      <alignment horizontal="center" vertical="center" shrinkToFit="1"/>
    </xf>
    <xf numFmtId="0" fontId="58" fillId="9" borderId="137" xfId="0" applyFont="1" applyFill="1" applyBorder="1" applyAlignment="1">
      <alignment horizontal="center" vertical="center" shrinkToFit="1"/>
    </xf>
    <xf numFmtId="0" fontId="58" fillId="9" borderId="138" xfId="0" applyFont="1" applyFill="1" applyBorder="1" applyAlignment="1">
      <alignment horizontal="center" vertical="center" shrinkToFit="1"/>
    </xf>
    <xf numFmtId="0" fontId="60" fillId="0" borderId="61" xfId="0" applyFont="1" applyFill="1" applyBorder="1" applyAlignment="1">
      <alignment horizontal="center"/>
    </xf>
    <xf numFmtId="0" fontId="60" fillId="0" borderId="61" xfId="0" applyFont="1" applyFill="1" applyBorder="1" applyAlignment="1">
      <alignment horizontal="center" vertical="center" textRotation="255" shrinkToFit="1"/>
    </xf>
    <xf numFmtId="0" fontId="58" fillId="0" borderId="63" xfId="0" applyFont="1" applyBorder="1">
      <alignment vertical="center"/>
    </xf>
    <xf numFmtId="0" fontId="23" fillId="0" borderId="80" xfId="0" applyFont="1" applyBorder="1" applyAlignment="1">
      <alignment horizontal="center" vertical="center" shrinkToFit="1"/>
    </xf>
    <xf numFmtId="0" fontId="58" fillId="0" borderId="69" xfId="0" applyFont="1" applyBorder="1">
      <alignment vertical="center"/>
    </xf>
    <xf numFmtId="0" fontId="58" fillId="9" borderId="54" xfId="0" applyFont="1" applyFill="1" applyBorder="1" applyAlignment="1">
      <alignment horizontal="center" vertical="center" shrinkToFit="1"/>
    </xf>
    <xf numFmtId="0" fontId="58" fillId="9" borderId="139" xfId="0" applyFont="1" applyFill="1" applyBorder="1" applyAlignment="1">
      <alignment horizontal="center" vertical="center" shrinkToFit="1"/>
    </xf>
    <xf numFmtId="0" fontId="58" fillId="9" borderId="25" xfId="0" applyFont="1" applyFill="1" applyBorder="1" applyAlignment="1">
      <alignment horizontal="center" vertical="center" shrinkToFit="1"/>
    </xf>
    <xf numFmtId="0" fontId="59" fillId="0" borderId="59" xfId="0" applyFont="1" applyFill="1" applyBorder="1" applyAlignment="1">
      <alignment horizontal="center" vertical="center" wrapText="1" shrinkToFit="1"/>
    </xf>
    <xf numFmtId="0" fontId="62" fillId="0" borderId="101" xfId="0" applyFont="1" applyBorder="1">
      <alignment vertical="center"/>
    </xf>
    <xf numFmtId="0" fontId="60" fillId="0" borderId="140" xfId="0" applyFont="1" applyBorder="1" applyAlignment="1">
      <alignment horizontal="center" vertical="center"/>
    </xf>
    <xf numFmtId="0" fontId="62" fillId="4" borderId="141" xfId="0" applyFont="1" applyFill="1" applyBorder="1" applyAlignment="1">
      <alignment horizontal="center" vertical="center"/>
    </xf>
    <xf numFmtId="0" fontId="25" fillId="0" borderId="52" xfId="0" applyFont="1" applyBorder="1" applyAlignment="1">
      <alignment horizontal="center" vertical="center" textRotation="180" shrinkToFit="1"/>
    </xf>
    <xf numFmtId="0" fontId="66" fillId="0" borderId="61" xfId="0" applyFont="1" applyBorder="1" applyAlignment="1">
      <alignment horizontal="left" vertical="center" shrinkToFit="1"/>
    </xf>
    <xf numFmtId="0" fontId="66" fillId="0" borderId="58" xfId="0" applyFont="1" applyBorder="1" applyAlignment="1">
      <alignment horizontal="left" vertical="center" shrinkToFit="1"/>
    </xf>
    <xf numFmtId="0" fontId="66" fillId="4" borderId="79" xfId="0" applyFont="1" applyFill="1" applyBorder="1" applyAlignment="1">
      <alignment horizontal="left" vertical="center" shrinkToFit="1"/>
    </xf>
    <xf numFmtId="0" fontId="67" fillId="4" borderId="58" xfId="0" applyFont="1" applyFill="1" applyBorder="1" applyAlignment="1">
      <alignment horizontal="left" vertical="center" shrinkToFit="1"/>
    </xf>
    <xf numFmtId="0" fontId="59" fillId="4" borderId="58" xfId="0" applyFont="1" applyFill="1" applyBorder="1" applyAlignment="1">
      <alignment horizontal="left" vertical="center" shrinkToFit="1"/>
    </xf>
    <xf numFmtId="0" fontId="66" fillId="0" borderId="59" xfId="0" applyFont="1" applyFill="1" applyBorder="1" applyAlignment="1">
      <alignment horizontal="left" vertical="center" shrinkToFit="1"/>
    </xf>
    <xf numFmtId="0" fontId="66" fillId="0" borderId="133" xfId="0" applyFont="1" applyBorder="1" applyAlignment="1">
      <alignment horizontal="left" vertical="center" shrinkToFit="1"/>
    </xf>
    <xf numFmtId="0" fontId="66" fillId="4" borderId="70" xfId="0" applyFont="1" applyFill="1" applyBorder="1" applyAlignment="1">
      <alignment horizontal="left" vertical="center" shrinkToFit="1"/>
    </xf>
    <xf numFmtId="0" fontId="68" fillId="4" borderId="58" xfId="0" applyFont="1" applyFill="1" applyBorder="1" applyAlignment="1">
      <alignment horizontal="left" vertical="center" shrinkToFit="1"/>
    </xf>
    <xf numFmtId="0" fontId="62" fillId="0" borderId="80" xfId="0" applyFont="1" applyBorder="1" applyAlignment="1">
      <alignment horizontal="right"/>
    </xf>
    <xf numFmtId="0" fontId="62" fillId="4" borderId="79" xfId="0" applyFont="1" applyFill="1" applyBorder="1" applyAlignment="1">
      <alignment horizontal="center" vertical="center"/>
    </xf>
    <xf numFmtId="0" fontId="59" fillId="4" borderId="58" xfId="0" applyFont="1" applyFill="1" applyBorder="1" applyAlignment="1">
      <alignment vertical="center" textRotation="180" shrinkToFit="1"/>
    </xf>
    <xf numFmtId="0" fontId="66" fillId="0" borderId="58" xfId="0" applyFont="1" applyFill="1" applyBorder="1" applyAlignment="1">
      <alignment horizontal="left" vertical="center" shrinkToFit="1"/>
    </xf>
    <xf numFmtId="0" fontId="66" fillId="4" borderId="58" xfId="0" applyFont="1" applyFill="1" applyBorder="1" applyAlignment="1">
      <alignment horizontal="left" vertical="center" shrinkToFit="1"/>
    </xf>
    <xf numFmtId="0" fontId="67" fillId="0" borderId="61" xfId="0" applyFont="1" applyFill="1" applyBorder="1" applyAlignment="1">
      <alignment horizontal="left" vertical="center" shrinkToFit="1"/>
    </xf>
    <xf numFmtId="0" fontId="67" fillId="0" borderId="79" xfId="0" applyFont="1" applyBorder="1" applyAlignment="1">
      <alignment horizontal="left" vertical="center" shrinkToFit="1"/>
    </xf>
    <xf numFmtId="0" fontId="68" fillId="4" borderId="58" xfId="0" applyFont="1" applyFill="1" applyBorder="1" applyAlignment="1">
      <alignment vertical="center" textRotation="180" shrinkToFit="1"/>
    </xf>
    <xf numFmtId="0" fontId="62" fillId="0" borderId="80" xfId="0" applyFont="1" applyBorder="1">
      <alignment vertical="center"/>
    </xf>
    <xf numFmtId="0" fontId="66" fillId="0" borderId="58" xfId="0" applyFont="1" applyFill="1" applyBorder="1" applyAlignment="1">
      <alignment vertical="center" textRotation="180" shrinkToFit="1"/>
    </xf>
    <xf numFmtId="0" fontId="69" fillId="4" borderId="58" xfId="0" applyFont="1" applyFill="1" applyBorder="1" applyAlignment="1">
      <alignment horizontal="left" vertical="center" shrinkToFit="1"/>
    </xf>
    <xf numFmtId="0" fontId="69" fillId="4" borderId="58" xfId="0" applyFont="1" applyFill="1" applyBorder="1" applyAlignment="1">
      <alignment vertical="center" textRotation="180" shrinkToFit="1"/>
    </xf>
    <xf numFmtId="0" fontId="68" fillId="4" borderId="59" xfId="0" applyFont="1" applyFill="1" applyBorder="1" applyAlignment="1">
      <alignment horizontal="left" vertical="center" shrinkToFit="1"/>
    </xf>
    <xf numFmtId="0" fontId="68" fillId="0" borderId="133" xfId="0" applyFont="1" applyBorder="1" applyAlignment="1">
      <alignment vertical="center" shrinkToFit="1"/>
    </xf>
    <xf numFmtId="0" fontId="67" fillId="4" borderId="61" xfId="0" applyFont="1" applyFill="1" applyBorder="1" applyAlignment="1">
      <alignment horizontal="left" vertical="center" shrinkToFit="1"/>
    </xf>
    <xf numFmtId="0" fontId="66" fillId="4" borderId="58" xfId="0" applyFont="1" applyFill="1" applyBorder="1" applyAlignment="1">
      <alignment vertical="center" textRotation="180" shrinkToFit="1"/>
    </xf>
    <xf numFmtId="0" fontId="67" fillId="4" borderId="79" xfId="0" applyFont="1" applyFill="1" applyBorder="1" applyAlignment="1">
      <alignment horizontal="left" vertical="center" shrinkToFit="1"/>
    </xf>
    <xf numFmtId="0" fontId="67" fillId="4" borderId="59" xfId="0" applyFont="1" applyFill="1" applyBorder="1" applyAlignment="1">
      <alignment horizontal="left" vertical="center" shrinkToFit="1"/>
    </xf>
    <xf numFmtId="0" fontId="67" fillId="4" borderId="133" xfId="0" applyFont="1" applyFill="1" applyBorder="1" applyAlignment="1">
      <alignment horizontal="left" vertical="center" shrinkToFit="1"/>
    </xf>
    <xf numFmtId="0" fontId="67" fillId="4" borderId="70" xfId="0" applyFont="1" applyFill="1" applyBorder="1" applyAlignment="1">
      <alignment horizontal="left" vertical="center" shrinkToFit="1"/>
    </xf>
    <xf numFmtId="0" fontId="68" fillId="4" borderId="61" xfId="0" applyFont="1" applyFill="1" applyBorder="1" applyAlignment="1">
      <alignment horizontal="left" vertical="center" shrinkToFit="1"/>
    </xf>
    <xf numFmtId="0" fontId="68" fillId="4" borderId="79" xfId="0" applyFont="1" applyFill="1" applyBorder="1" applyAlignment="1">
      <alignment horizontal="left" vertical="center" shrinkToFit="1"/>
    </xf>
    <xf numFmtId="0" fontId="67" fillId="0" borderId="61" xfId="0" applyFont="1" applyBorder="1" applyAlignment="1">
      <alignment horizontal="left" vertical="center" shrinkToFit="1"/>
    </xf>
    <xf numFmtId="0" fontId="67" fillId="0" borderId="58" xfId="0" applyFont="1" applyFill="1" applyBorder="1" applyAlignment="1">
      <alignment horizontal="left" vertical="center" shrinkToFit="1"/>
    </xf>
    <xf numFmtId="0" fontId="67" fillId="4" borderId="133" xfId="0" applyFont="1" applyFill="1" applyBorder="1" applyAlignment="1">
      <alignment vertical="center" textRotation="180" shrinkToFit="1"/>
    </xf>
    <xf numFmtId="0" fontId="23" fillId="0" borderId="142" xfId="0" applyFont="1" applyBorder="1">
      <alignment vertical="center"/>
    </xf>
    <xf numFmtId="0" fontId="67" fillId="0" borderId="58" xfId="0" applyFont="1" applyBorder="1" applyAlignment="1">
      <alignment horizontal="left" vertical="center" shrinkToFit="1"/>
    </xf>
    <xf numFmtId="0" fontId="67" fillId="0" borderId="58" xfId="0" applyFont="1" applyFill="1" applyBorder="1" applyAlignment="1">
      <alignment vertical="center" textRotation="180" shrinkToFit="1"/>
    </xf>
    <xf numFmtId="0" fontId="23" fillId="0" borderId="74" xfId="0" applyFont="1" applyFill="1" applyBorder="1" applyAlignment="1">
      <alignment horizontal="center" vertical="center" shrinkToFit="1"/>
    </xf>
    <xf numFmtId="0" fontId="23" fillId="0" borderId="22" xfId="0" applyFont="1" applyBorder="1" applyAlignment="1">
      <alignment horizontal="right"/>
    </xf>
    <xf numFmtId="0" fontId="65" fillId="4" borderId="74" xfId="0" applyFont="1" applyFill="1" applyBorder="1" applyAlignment="1">
      <alignment horizontal="left" vertical="center" shrinkToFit="1"/>
    </xf>
    <xf numFmtId="0" fontId="65" fillId="4" borderId="66" xfId="0" applyFont="1" applyFill="1" applyBorder="1" applyAlignment="1">
      <alignment vertical="center" textRotation="180" shrinkToFit="1"/>
    </xf>
    <xf numFmtId="0" fontId="65" fillId="4" borderId="73" xfId="0" applyFont="1" applyFill="1" applyBorder="1" applyAlignment="1">
      <alignment horizontal="left" vertical="center" shrinkToFit="1"/>
    </xf>
    <xf numFmtId="0" fontId="58" fillId="4" borderId="91" xfId="0" applyFont="1" applyFill="1" applyBorder="1" applyAlignment="1">
      <alignment horizontal="left" vertical="center" shrinkToFit="1"/>
    </xf>
    <xf numFmtId="0" fontId="58" fillId="4" borderId="65" xfId="0" applyFont="1" applyFill="1" applyBorder="1" applyAlignment="1">
      <alignment vertical="center" textRotation="180" shrinkToFit="1"/>
    </xf>
    <xf numFmtId="0" fontId="58" fillId="4" borderId="81" xfId="0" applyFont="1" applyFill="1" applyBorder="1" applyAlignment="1">
      <alignment horizontal="left" vertical="center" shrinkToFit="1"/>
    </xf>
    <xf numFmtId="0" fontId="58" fillId="0" borderId="65" xfId="0" applyFont="1" applyBorder="1" applyAlignment="1">
      <alignment horizontal="left" vertical="center" shrinkToFit="1"/>
    </xf>
    <xf numFmtId="0" fontId="58" fillId="0" borderId="66" xfId="0" applyFont="1" applyFill="1" applyBorder="1" applyAlignment="1">
      <alignment vertical="center" textRotation="180" shrinkToFit="1"/>
    </xf>
    <xf numFmtId="0" fontId="58" fillId="0" borderId="66" xfId="0" applyFont="1" applyBorder="1" applyAlignment="1">
      <alignment horizontal="left" vertical="center" shrinkToFit="1"/>
    </xf>
    <xf numFmtId="0" fontId="58" fillId="0" borderId="73" xfId="0" applyFont="1" applyBorder="1" applyAlignment="1">
      <alignment horizontal="left" vertical="center" shrinkToFit="1"/>
    </xf>
    <xf numFmtId="0" fontId="58" fillId="0" borderId="91" xfId="0" applyFont="1" applyFill="1" applyBorder="1" applyAlignment="1">
      <alignment vertical="center" textRotation="180" shrinkToFit="1"/>
    </xf>
    <xf numFmtId="0" fontId="59" fillId="0" borderId="73" xfId="0" applyFont="1" applyFill="1" applyBorder="1" applyAlignment="1">
      <alignment horizontal="center" vertical="center" wrapText="1" shrinkToFit="1"/>
    </xf>
    <xf numFmtId="0" fontId="62" fillId="0" borderId="113" xfId="0" applyFont="1" applyBorder="1" applyAlignment="1">
      <alignment horizontal="right"/>
    </xf>
    <xf numFmtId="0" fontId="60" fillId="0" borderId="66" xfId="0" applyFont="1" applyBorder="1" applyAlignment="1">
      <alignment horizontal="left"/>
    </xf>
    <xf numFmtId="0" fontId="62" fillId="4" borderId="81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Alignment="1">
      <alignment vertical="center" shrinkToFit="1"/>
    </xf>
    <xf numFmtId="0" fontId="25" fillId="0" borderId="0" xfId="0" applyFont="1" applyBorder="1" applyAlignment="1">
      <alignment horizontal="right" vertical="top"/>
    </xf>
    <xf numFmtId="0" fontId="23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 shrinkToFit="1"/>
    </xf>
    <xf numFmtId="0" fontId="23" fillId="0" borderId="0" xfId="0" applyFont="1" applyFill="1" applyBorder="1">
      <alignment vertical="center"/>
    </xf>
    <xf numFmtId="0" fontId="60" fillId="0" borderId="0" xfId="0" applyFont="1">
      <alignment vertical="center"/>
    </xf>
    <xf numFmtId="0" fontId="60" fillId="0" borderId="0" xfId="0" applyFont="1" applyAlignment="1">
      <alignment horizontal="left" vertical="center"/>
    </xf>
    <xf numFmtId="0" fontId="60" fillId="0" borderId="0" xfId="0" applyFont="1" applyBorder="1" applyAlignment="1">
      <alignment horizontal="center" vertical="center"/>
    </xf>
    <xf numFmtId="0" fontId="70" fillId="0" borderId="22" xfId="2" applyFont="1" applyBorder="1" applyAlignment="1">
      <alignment horizontal="center"/>
    </xf>
    <xf numFmtId="14" fontId="75" fillId="10" borderId="101" xfId="0" applyNumberFormat="1" applyFont="1" applyFill="1" applyBorder="1" applyAlignment="1">
      <alignment horizontal="center" vertical="center" wrapText="1"/>
    </xf>
    <xf numFmtId="0" fontId="73" fillId="0" borderId="22" xfId="0" applyFont="1" applyBorder="1" applyAlignment="1">
      <alignment horizontal="center" vertical="center"/>
    </xf>
    <xf numFmtId="0" fontId="70" fillId="0" borderId="0" xfId="2" applyFont="1"/>
    <xf numFmtId="179" fontId="77" fillId="0" borderId="33" xfId="2" applyNumberFormat="1" applyFont="1" applyBorder="1" applyAlignment="1">
      <alignment horizontal="center" vertical="center"/>
    </xf>
    <xf numFmtId="179" fontId="78" fillId="0" borderId="33" xfId="2" applyNumberFormat="1" applyFont="1" applyBorder="1"/>
    <xf numFmtId="179" fontId="79" fillId="0" borderId="38" xfId="2" applyNumberFormat="1" applyFont="1" applyBorder="1" applyAlignment="1">
      <alignment horizontal="center" vertical="center"/>
    </xf>
    <xf numFmtId="179" fontId="77" fillId="0" borderId="28" xfId="2" applyNumberFormat="1" applyFont="1" applyBorder="1" applyAlignment="1">
      <alignment horizontal="center" vertical="center"/>
    </xf>
    <xf numFmtId="179" fontId="78" fillId="0" borderId="33" xfId="2" applyNumberFormat="1" applyFont="1" applyBorder="1" applyAlignment="1">
      <alignment horizontal="right" vertical="center"/>
    </xf>
    <xf numFmtId="179" fontId="79" fillId="0" borderId="28" xfId="2" applyNumberFormat="1" applyFont="1" applyBorder="1" applyAlignment="1">
      <alignment horizontal="center" vertical="center"/>
    </xf>
    <xf numFmtId="179" fontId="77" fillId="0" borderId="33" xfId="2" applyNumberFormat="1" applyFont="1" applyBorder="1" applyAlignment="1">
      <alignment horizontal="center"/>
    </xf>
    <xf numFmtId="179" fontId="77" fillId="0" borderId="28" xfId="2" applyNumberFormat="1" applyFont="1" applyBorder="1" applyAlignment="1">
      <alignment horizontal="center"/>
    </xf>
    <xf numFmtId="179" fontId="78" fillId="0" borderId="113" xfId="2" applyNumberFormat="1" applyFont="1" applyBorder="1" applyAlignment="1">
      <alignment horizontal="right" vertical="center"/>
    </xf>
    <xf numFmtId="179" fontId="79" fillId="0" borderId="114" xfId="2" applyNumberFormat="1" applyFont="1" applyBorder="1" applyAlignment="1">
      <alignment horizontal="center" vertical="center"/>
    </xf>
    <xf numFmtId="179" fontId="77" fillId="0" borderId="22" xfId="2" applyNumberFormat="1" applyFont="1" applyBorder="1" applyAlignment="1">
      <alignment horizontal="center" vertical="center"/>
    </xf>
    <xf numFmtId="179" fontId="79" fillId="0" borderId="22" xfId="2" applyNumberFormat="1" applyFont="1" applyBorder="1" applyAlignment="1">
      <alignment horizontal="center" vertical="center"/>
    </xf>
    <xf numFmtId="14" fontId="75" fillId="10" borderId="17" xfId="0" applyNumberFormat="1" applyFont="1" applyFill="1" applyBorder="1" applyAlignment="1">
      <alignment horizontal="center" vertical="center" wrapText="1"/>
    </xf>
    <xf numFmtId="177" fontId="76" fillId="10" borderId="17" xfId="0" applyNumberFormat="1" applyFont="1" applyFill="1" applyBorder="1" applyAlignment="1">
      <alignment horizontal="center" vertical="center" wrapText="1"/>
    </xf>
    <xf numFmtId="177" fontId="92" fillId="10" borderId="17" xfId="0" applyNumberFormat="1" applyFont="1" applyFill="1" applyBorder="1" applyAlignment="1">
      <alignment horizontal="center" vertical="center" wrapText="1"/>
    </xf>
    <xf numFmtId="14" fontId="75" fillId="10" borderId="33" xfId="0" applyNumberFormat="1" applyFont="1" applyFill="1" applyBorder="1" applyAlignment="1">
      <alignment horizontal="center" vertical="center" wrapText="1"/>
    </xf>
    <xf numFmtId="14" fontId="75" fillId="10" borderId="28" xfId="0" applyNumberFormat="1" applyFont="1" applyFill="1" applyBorder="1" applyAlignment="1">
      <alignment horizontal="center" vertical="center" wrapText="1"/>
    </xf>
    <xf numFmtId="177" fontId="76" fillId="10" borderId="28" xfId="0" applyNumberFormat="1" applyFont="1" applyFill="1" applyBorder="1" applyAlignment="1">
      <alignment horizontal="center" vertical="center" wrapText="1"/>
    </xf>
    <xf numFmtId="177" fontId="93" fillId="10" borderId="28" xfId="0" applyNumberFormat="1" applyFont="1" applyFill="1" applyBorder="1" applyAlignment="1">
      <alignment horizontal="center" vertical="center" wrapText="1"/>
    </xf>
    <xf numFmtId="177" fontId="93" fillId="10" borderId="38" xfId="0" applyNumberFormat="1" applyFont="1" applyFill="1" applyBorder="1" applyAlignment="1">
      <alignment horizontal="center" vertical="center" wrapText="1"/>
    </xf>
    <xf numFmtId="0" fontId="81" fillId="0" borderId="101" xfId="0" applyFont="1" applyFill="1" applyBorder="1" applyAlignment="1">
      <alignment horizontal="center" vertical="center" wrapText="1" shrinkToFit="1"/>
    </xf>
    <xf numFmtId="0" fontId="81" fillId="0" borderId="17" xfId="0" applyFont="1" applyFill="1" applyBorder="1" applyAlignment="1">
      <alignment horizontal="center" vertical="center" wrapText="1" shrinkToFit="1"/>
    </xf>
    <xf numFmtId="0" fontId="81" fillId="0" borderId="102" xfId="0" applyFont="1" applyFill="1" applyBorder="1" applyAlignment="1">
      <alignment horizontal="center" vertical="center" wrapText="1"/>
    </xf>
    <xf numFmtId="0" fontId="81" fillId="0" borderId="102" xfId="0" applyFont="1" applyFill="1" applyBorder="1" applyAlignment="1">
      <alignment horizontal="center" vertical="center" wrapText="1" shrinkToFit="1"/>
    </xf>
    <xf numFmtId="14" fontId="81" fillId="0" borderId="101" xfId="0" applyNumberFormat="1" applyFont="1" applyFill="1" applyBorder="1" applyAlignment="1">
      <alignment horizontal="center" vertical="center" wrapText="1" shrinkToFit="1"/>
    </xf>
    <xf numFmtId="0" fontId="81" fillId="0" borderId="80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103" xfId="0" applyFont="1" applyFill="1" applyBorder="1" applyAlignment="1">
      <alignment horizontal="center" vertical="center" wrapText="1"/>
    </xf>
    <xf numFmtId="0" fontId="81" fillId="0" borderId="80" xfId="0" applyFont="1" applyFill="1" applyBorder="1" applyAlignment="1">
      <alignment horizontal="center" vertical="center" wrapText="1" shrinkToFit="1"/>
    </xf>
    <xf numFmtId="0" fontId="81" fillId="0" borderId="0" xfId="0" applyFont="1" applyFill="1" applyBorder="1" applyAlignment="1">
      <alignment horizontal="center" vertical="center" wrapText="1" shrinkToFit="1"/>
    </xf>
    <xf numFmtId="0" fontId="81" fillId="0" borderId="103" xfId="0" applyFont="1" applyFill="1" applyBorder="1" applyAlignment="1">
      <alignment horizontal="center" vertical="center" wrapText="1" shrinkToFit="1"/>
    </xf>
    <xf numFmtId="0" fontId="94" fillId="0" borderId="8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94" fillId="0" borderId="103" xfId="0" applyFont="1" applyFill="1" applyBorder="1" applyAlignment="1">
      <alignment horizontal="center" vertical="center" wrapText="1"/>
    </xf>
    <xf numFmtId="0" fontId="95" fillId="0" borderId="80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0" fontId="95" fillId="0" borderId="103" xfId="0" applyFont="1" applyFill="1" applyBorder="1" applyAlignment="1">
      <alignment horizontal="center" vertical="center" wrapText="1"/>
    </xf>
    <xf numFmtId="0" fontId="81" fillId="0" borderId="113" xfId="0" applyFont="1" applyFill="1" applyBorder="1" applyAlignment="1">
      <alignment horizontal="center" vertical="center" wrapText="1"/>
    </xf>
    <xf numFmtId="0" fontId="81" fillId="0" borderId="22" xfId="0" applyFont="1" applyFill="1" applyBorder="1" applyAlignment="1">
      <alignment horizontal="center" vertical="center" wrapText="1"/>
    </xf>
    <xf numFmtId="0" fontId="81" fillId="0" borderId="114" xfId="0" applyFont="1" applyFill="1" applyBorder="1" applyAlignment="1">
      <alignment horizontal="center" vertical="center" wrapText="1"/>
    </xf>
    <xf numFmtId="0" fontId="81" fillId="0" borderId="113" xfId="0" applyFont="1" applyFill="1" applyBorder="1" applyAlignment="1">
      <alignment horizontal="center" vertical="center" wrapText="1" shrinkToFit="1"/>
    </xf>
    <xf numFmtId="0" fontId="81" fillId="0" borderId="22" xfId="0" applyFont="1" applyFill="1" applyBorder="1" applyAlignment="1">
      <alignment horizontal="center" vertical="center" wrapText="1" shrinkToFit="1"/>
    </xf>
    <xf numFmtId="0" fontId="81" fillId="0" borderId="114" xfId="0" applyFont="1" applyFill="1" applyBorder="1" applyAlignment="1">
      <alignment horizontal="center" vertical="center" wrapText="1" shrinkToFit="1"/>
    </xf>
    <xf numFmtId="177" fontId="93" fillId="10" borderId="17" xfId="0" applyNumberFormat="1" applyFont="1" applyFill="1" applyBorder="1" applyAlignment="1">
      <alignment horizontal="center" vertical="center" wrapText="1"/>
    </xf>
    <xf numFmtId="177" fontId="93" fillId="10" borderId="102" xfId="0" applyNumberFormat="1" applyFont="1" applyFill="1" applyBorder="1" applyAlignment="1">
      <alignment horizontal="center" vertical="center" wrapText="1"/>
    </xf>
    <xf numFmtId="177" fontId="92" fillId="10" borderId="28" xfId="0" applyNumberFormat="1" applyFont="1" applyFill="1" applyBorder="1" applyAlignment="1">
      <alignment horizontal="center" vertical="center" wrapText="1"/>
    </xf>
    <xf numFmtId="177" fontId="92" fillId="10" borderId="38" xfId="0" applyNumberFormat="1" applyFont="1" applyFill="1" applyBorder="1" applyAlignment="1">
      <alignment horizontal="center" vertical="center" wrapText="1"/>
    </xf>
    <xf numFmtId="14" fontId="81" fillId="0" borderId="80" xfId="0" applyNumberFormat="1" applyFont="1" applyFill="1" applyBorder="1" applyAlignment="1">
      <alignment horizontal="center" vertical="center" wrapText="1" shrinkToFit="1"/>
    </xf>
    <xf numFmtId="177" fontId="80" fillId="10" borderId="28" xfId="0" applyNumberFormat="1" applyFont="1" applyFill="1" applyBorder="1" applyAlignment="1">
      <alignment horizontal="center" vertical="center" wrapText="1"/>
    </xf>
    <xf numFmtId="177" fontId="80" fillId="10" borderId="38" xfId="0" applyNumberFormat="1" applyFont="1" applyFill="1" applyBorder="1" applyAlignment="1">
      <alignment horizontal="center" vertical="center" wrapText="1"/>
    </xf>
    <xf numFmtId="0" fontId="88" fillId="0" borderId="80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 wrapText="1"/>
    </xf>
    <xf numFmtId="0" fontId="88" fillId="0" borderId="103" xfId="0" applyFont="1" applyFill="1" applyBorder="1" applyAlignment="1">
      <alignment horizontal="center" vertical="center" wrapText="1"/>
    </xf>
  </cellXfs>
  <cellStyles count="4">
    <cellStyle name="一般" xfId="0" builtinId="0"/>
    <cellStyle name="一般 2" xfId="3"/>
    <cellStyle name="一般_新增Microsoft Excel 工作表" xfId="2"/>
    <cellStyle name="千分位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6</xdr:col>
      <xdr:colOff>0</xdr:colOff>
      <xdr:row>2</xdr:row>
      <xdr:rowOff>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0"/>
          <a:ext cx="47625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20</xdr:col>
      <xdr:colOff>76200</xdr:colOff>
      <xdr:row>2</xdr:row>
      <xdr:rowOff>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0"/>
          <a:ext cx="76200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14</xdr:col>
      <xdr:colOff>38100</xdr:colOff>
      <xdr:row>2</xdr:row>
      <xdr:rowOff>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0"/>
          <a:ext cx="38100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161925</xdr:rowOff>
    </xdr:from>
    <xdr:to>
      <xdr:col>9</xdr:col>
      <xdr:colOff>0</xdr:colOff>
      <xdr:row>8</xdr:row>
      <xdr:rowOff>45720</xdr:rowOff>
    </xdr:to>
    <xdr:sp macro="" textlink="">
      <xdr:nvSpPr>
        <xdr:cNvPr id="8" name="WordArt 2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81025" y="161925"/>
          <a:ext cx="3276600" cy="12458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49760"/>
            </a:avLst>
          </a:prstTxWarp>
        </a:bodyPr>
        <a:lstStyle/>
        <a:p>
          <a:pPr algn="l" rtl="0"/>
          <a:r>
            <a:rPr lang="zh-TW" altLang="en-US" sz="3600" b="1" kern="10" cap="none" spc="0">
              <a:ln w="18000">
                <a:solidFill>
                  <a:schemeClr val="tx1"/>
                </a:solidFill>
                <a:prstDash val="solid"/>
                <a:miter lim="800000"/>
              </a:ln>
              <a:solidFill>
                <a:srgbClr val="3366FF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華康儷粗圓" pitchFamily="49" charset="-120"/>
              <a:ea typeface="華康儷粗圓" pitchFamily="49" charset="-120"/>
            </a:rPr>
            <a:t>金大立</a:t>
          </a:r>
          <a:endParaRPr lang="en-US" altLang="zh-TW" sz="3600" b="1" kern="10" cap="none" spc="0">
            <a:ln w="18000">
              <a:solidFill>
                <a:schemeClr val="tx1"/>
              </a:solidFill>
              <a:prstDash val="solid"/>
              <a:miter lim="800000"/>
            </a:ln>
            <a:solidFill>
              <a:srgbClr val="3366FF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華康儷粗圓" pitchFamily="49" charset="-120"/>
            <a:ea typeface="華康儷粗圓" pitchFamily="49" charset="-120"/>
          </a:endParaRPr>
        </a:p>
      </xdr:txBody>
    </xdr:sp>
    <xdr:clientData/>
  </xdr:twoCellAnchor>
  <xdr:twoCellAnchor>
    <xdr:from>
      <xdr:col>21</xdr:col>
      <xdr:colOff>30480</xdr:colOff>
      <xdr:row>9</xdr:row>
      <xdr:rowOff>103928</xdr:rowOff>
    </xdr:from>
    <xdr:to>
      <xdr:col>22</xdr:col>
      <xdr:colOff>419100</xdr:colOff>
      <xdr:row>11</xdr:row>
      <xdr:rowOff>165734</xdr:rowOff>
    </xdr:to>
    <xdr:pic>
      <xdr:nvPicPr>
        <xdr:cNvPr id="9" name="Picture 5" descr="技師章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605" y="1627928"/>
          <a:ext cx="817245" cy="40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264795</xdr:colOff>
      <xdr:row>2</xdr:row>
      <xdr:rowOff>83820</xdr:rowOff>
    </xdr:from>
    <xdr:to>
      <xdr:col>23</xdr:col>
      <xdr:colOff>236468</xdr:colOff>
      <xdr:row>5</xdr:row>
      <xdr:rowOff>60960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7295" y="426720"/>
          <a:ext cx="1257548" cy="4914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13</xdr:col>
      <xdr:colOff>347513</xdr:colOff>
      <xdr:row>8</xdr:row>
      <xdr:rowOff>133349</xdr:rowOff>
    </xdr:to>
    <xdr:pic>
      <xdr:nvPicPr>
        <xdr:cNvPr id="11" name="圖片 10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0"/>
          <a:ext cx="1633388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9526</xdr:rowOff>
    </xdr:from>
    <xdr:to>
      <xdr:col>3</xdr:col>
      <xdr:colOff>405496</xdr:colOff>
      <xdr:row>27</xdr:row>
      <xdr:rowOff>0</xdr:rowOff>
    </xdr:to>
    <xdr:pic>
      <xdr:nvPicPr>
        <xdr:cNvPr id="1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8026"/>
          <a:ext cx="1691371" cy="136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9526</xdr:rowOff>
    </xdr:from>
    <xdr:to>
      <xdr:col>3</xdr:col>
      <xdr:colOff>405496</xdr:colOff>
      <xdr:row>27</xdr:row>
      <xdr:rowOff>0</xdr:rowOff>
    </xdr:to>
    <xdr:pic>
      <xdr:nvPicPr>
        <xdr:cNvPr id="13" name="圖片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8026"/>
          <a:ext cx="1691371" cy="136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1362075</xdr:colOff>
      <xdr:row>2</xdr:row>
      <xdr:rowOff>9525</xdr:rowOff>
    </xdr:from>
    <xdr:to>
      <xdr:col>15</xdr:col>
      <xdr:colOff>0</xdr:colOff>
      <xdr:row>2</xdr:row>
      <xdr:rowOff>19050</xdr:rowOff>
    </xdr:to>
    <xdr:pic>
      <xdr:nvPicPr>
        <xdr:cNvPr id="12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2</xdr:row>
      <xdr:rowOff>9525</xdr:rowOff>
    </xdr:from>
    <xdr:to>
      <xdr:col>15</xdr:col>
      <xdr:colOff>0</xdr:colOff>
      <xdr:row>2</xdr:row>
      <xdr:rowOff>19050</xdr:rowOff>
    </xdr:to>
    <xdr:pic>
      <xdr:nvPicPr>
        <xdr:cNvPr id="13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156210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457200</xdr:colOff>
      <xdr:row>0</xdr:row>
      <xdr:rowOff>819150</xdr:rowOff>
    </xdr:from>
    <xdr:to>
      <xdr:col>19</xdr:col>
      <xdr:colOff>0</xdr:colOff>
      <xdr:row>3</xdr:row>
      <xdr:rowOff>0</xdr:rowOff>
    </xdr:to>
    <xdr:pic>
      <xdr:nvPicPr>
        <xdr:cNvPr id="14" name="Picture 20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71400" y="819150"/>
          <a:ext cx="31432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15</xdr:col>
      <xdr:colOff>0</xdr:colOff>
      <xdr:row>1</xdr:row>
      <xdr:rowOff>28575</xdr:rowOff>
    </xdr:to>
    <xdr:pic>
      <xdr:nvPicPr>
        <xdr:cNvPr id="15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1362075</xdr:colOff>
      <xdr:row>1</xdr:row>
      <xdr:rowOff>9525</xdr:rowOff>
    </xdr:from>
    <xdr:to>
      <xdr:col>15</xdr:col>
      <xdr:colOff>0</xdr:colOff>
      <xdr:row>1</xdr:row>
      <xdr:rowOff>28575</xdr:rowOff>
    </xdr:to>
    <xdr:pic>
      <xdr:nvPicPr>
        <xdr:cNvPr id="16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98" t="80214" r="10707" b="15701"/>
        <a:stretch>
          <a:fillRect/>
        </a:stretch>
      </xdr:blipFill>
      <xdr:spPr bwMode="auto">
        <a:xfrm>
          <a:off x="32499300" y="838200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762000</xdr:colOff>
      <xdr:row>0</xdr:row>
      <xdr:rowOff>266700</xdr:rowOff>
    </xdr:from>
    <xdr:to>
      <xdr:col>17</xdr:col>
      <xdr:colOff>381000</xdr:colOff>
      <xdr:row>3</xdr:row>
      <xdr:rowOff>0</xdr:rowOff>
    </xdr:to>
    <xdr:pic>
      <xdr:nvPicPr>
        <xdr:cNvPr id="17" name="圖片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3575" y="266700"/>
          <a:ext cx="15716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266700</xdr:rowOff>
    </xdr:from>
    <xdr:to>
      <xdr:col>3</xdr:col>
      <xdr:colOff>0</xdr:colOff>
      <xdr:row>3</xdr:row>
      <xdr:rowOff>0</xdr:rowOff>
    </xdr:to>
    <xdr:pic>
      <xdr:nvPicPr>
        <xdr:cNvPr id="18" name="圖片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2" t="3896" r="4074"/>
        <a:stretch>
          <a:fillRect/>
        </a:stretch>
      </xdr:blipFill>
      <xdr:spPr bwMode="auto">
        <a:xfrm>
          <a:off x="504825" y="266700"/>
          <a:ext cx="49339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13</xdr:col>
      <xdr:colOff>495300</xdr:colOff>
      <xdr:row>4</xdr:row>
      <xdr:rowOff>0</xdr:rowOff>
    </xdr:to>
    <xdr:grpSp>
      <xdr:nvGrpSpPr>
        <xdr:cNvPr id="19" name="群組 33900"/>
        <xdr:cNvGrpSpPr>
          <a:grpSpLocks/>
        </xdr:cNvGrpSpPr>
      </xdr:nvGrpSpPr>
      <xdr:grpSpPr bwMode="auto">
        <a:xfrm>
          <a:off x="7543800" y="638175"/>
          <a:ext cx="1866900" cy="2819400"/>
          <a:chOff x="500262" y="22791347"/>
          <a:chExt cx="5826201" cy="3331744"/>
        </a:xfrm>
      </xdr:grpSpPr>
      <xdr:pic>
        <xdr:nvPicPr>
          <xdr:cNvPr id="20" name="圖片 3389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3" cy="28557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" name="文字方塊 20"/>
          <xdr:cNvSpPr txBox="1"/>
        </xdr:nvSpPr>
        <xdr:spPr>
          <a:xfrm>
            <a:off x="2403346" y="24415423"/>
            <a:ext cx="3923117" cy="17076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500" b="1">
                <a:solidFill>
                  <a:srgbClr val="FF0000"/>
                </a:solidFill>
              </a:rPr>
              <a:t>臺   灣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20</xdr:row>
      <xdr:rowOff>9525</xdr:rowOff>
    </xdr:from>
    <xdr:to>
      <xdr:col>3</xdr:col>
      <xdr:colOff>523875</xdr:colOff>
      <xdr:row>28</xdr:row>
      <xdr:rowOff>0</xdr:rowOff>
    </xdr:to>
    <xdr:pic>
      <xdr:nvPicPr>
        <xdr:cNvPr id="7" name="圖片 2" descr="雙十國慶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57575"/>
          <a:ext cx="21240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295275</xdr:colOff>
      <xdr:row>4</xdr:row>
      <xdr:rowOff>66675</xdr:rowOff>
    </xdr:from>
    <xdr:to>
      <xdr:col>11</xdr:col>
      <xdr:colOff>504825</xdr:colOff>
      <xdr:row>9</xdr:row>
      <xdr:rowOff>66675</xdr:rowOff>
    </xdr:to>
    <xdr:pic>
      <xdr:nvPicPr>
        <xdr:cNvPr id="8" name="圖片 33" descr="佐赫納拉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847725"/>
          <a:ext cx="1295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</xdr:row>
      <xdr:rowOff>47625</xdr:rowOff>
    </xdr:from>
    <xdr:to>
      <xdr:col>10</xdr:col>
      <xdr:colOff>257175</xdr:colOff>
      <xdr:row>5</xdr:row>
      <xdr:rowOff>142875</xdr:rowOff>
    </xdr:to>
    <xdr:pic>
      <xdr:nvPicPr>
        <xdr:cNvPr id="9" name="圖片 33" descr="佐赫納拉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57175"/>
          <a:ext cx="1295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216477</xdr:colOff>
      <xdr:row>1</xdr:row>
      <xdr:rowOff>103909</xdr:rowOff>
    </xdr:from>
    <xdr:to>
      <xdr:col>7</xdr:col>
      <xdr:colOff>432954</xdr:colOff>
      <xdr:row>5</xdr:row>
      <xdr:rowOff>181263</xdr:rowOff>
    </xdr:to>
    <xdr:sp macro="" textlink="">
      <xdr:nvSpPr>
        <xdr:cNvPr id="10" name="WordArt 20"/>
        <xdr:cNvSpPr>
          <a:spLocks noChangeArrowheads="1" noChangeShapeType="1" noTextEdit="1"/>
        </xdr:cNvSpPr>
      </xdr:nvSpPr>
      <xdr:spPr bwMode="auto">
        <a:xfrm>
          <a:off x="216477" y="313459"/>
          <a:ext cx="4016952" cy="83935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000"/>
            </a:avLst>
          </a:prstTxWarp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l" rtl="0"/>
          <a:r>
            <a:rPr lang="zh-TW" altLang="en-US" sz="3600" b="1" kern="10" cap="none" spc="0" baseline="0">
              <a:ln>
                <a:prstDash val="solid"/>
              </a:ln>
              <a:solidFill>
                <a:srgbClr val="FF00FF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華康魏碑體(P)" pitchFamily="2" charset="-120"/>
              <a:ea typeface="華康魏碑體(P)" pitchFamily="2" charset="-120"/>
            </a:rPr>
            <a:t>國華食品工廠</a:t>
          </a:r>
        </a:p>
      </xdr:txBody>
    </xdr:sp>
    <xdr:clientData/>
  </xdr:twoCellAnchor>
  <xdr:twoCellAnchor editAs="oneCell">
    <xdr:from>
      <xdr:col>12</xdr:col>
      <xdr:colOff>381000</xdr:colOff>
      <xdr:row>1</xdr:row>
      <xdr:rowOff>47625</xdr:rowOff>
    </xdr:from>
    <xdr:to>
      <xdr:col>15</xdr:col>
      <xdr:colOff>171450</xdr:colOff>
      <xdr:row>9</xdr:row>
      <xdr:rowOff>47625</xdr:rowOff>
    </xdr:to>
    <xdr:pic>
      <xdr:nvPicPr>
        <xdr:cNvPr id="11" name="圖片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57175"/>
          <a:ext cx="1419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7329;&#22823;&#3143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896;&#2510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10&#24180;10&#26376;&#24432;&#27888;&#33756;&#21934;&#20462;&#25913;1(&#22283;&#33775;)&#266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35488;&#326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第1週明細"/>
      <sheetName val="第2週明細"/>
      <sheetName val="第3週明細"/>
      <sheetName val="第4週明細"/>
      <sheetName val="第5週明細"/>
    </sheetNames>
    <sheetDataSet>
      <sheetData sheetId="0" refreshError="1"/>
      <sheetData sheetId="1">
        <row r="38">
          <cell r="V38">
            <v>105.5</v>
          </cell>
        </row>
        <row r="40">
          <cell r="V40">
            <v>26.5</v>
          </cell>
        </row>
        <row r="42">
          <cell r="V42">
            <v>33</v>
          </cell>
        </row>
        <row r="44">
          <cell r="V44">
            <v>792.5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年10月菜單"/>
      <sheetName val="第一週明細"/>
      <sheetName val="第二週明細"/>
      <sheetName val="第三週明細"/>
      <sheetName val="第四週明細"/>
      <sheetName val="第五週明細 "/>
    </sheetNames>
    <sheetDataSet>
      <sheetData sheetId="0"/>
      <sheetData sheetId="1">
        <row r="38">
          <cell r="W38">
            <v>95.5</v>
          </cell>
        </row>
        <row r="40">
          <cell r="W40">
            <v>20.5</v>
          </cell>
        </row>
        <row r="42">
          <cell r="W42">
            <v>26.7</v>
          </cell>
        </row>
        <row r="44">
          <cell r="W44">
            <v>673.3</v>
          </cell>
        </row>
      </sheetData>
      <sheetData sheetId="2">
        <row r="6">
          <cell r="W6">
            <v>96</v>
          </cell>
        </row>
        <row r="8">
          <cell r="W8">
            <v>21</v>
          </cell>
        </row>
        <row r="10">
          <cell r="W10">
            <v>26.8</v>
          </cell>
        </row>
        <row r="12">
          <cell r="W12">
            <v>680.2</v>
          </cell>
        </row>
        <row r="14">
          <cell r="W14">
            <v>96.5</v>
          </cell>
        </row>
        <row r="16">
          <cell r="W16">
            <v>23</v>
          </cell>
        </row>
        <row r="18">
          <cell r="W18">
            <v>26.9</v>
          </cell>
        </row>
        <row r="20">
          <cell r="W20">
            <v>691.6</v>
          </cell>
        </row>
        <row r="22">
          <cell r="W22">
            <v>95.5</v>
          </cell>
        </row>
        <row r="24">
          <cell r="W24">
            <v>22</v>
          </cell>
        </row>
        <row r="26">
          <cell r="W26">
            <v>26.7</v>
          </cell>
        </row>
        <row r="28">
          <cell r="W28">
            <v>686.8</v>
          </cell>
        </row>
        <row r="30">
          <cell r="W30">
            <v>95.5</v>
          </cell>
        </row>
        <row r="32">
          <cell r="W32">
            <v>20.5</v>
          </cell>
        </row>
        <row r="34">
          <cell r="W34">
            <v>26.7</v>
          </cell>
        </row>
        <row r="36">
          <cell r="W36">
            <v>673.3</v>
          </cell>
        </row>
        <row r="38">
          <cell r="W38">
            <v>95.5</v>
          </cell>
        </row>
        <row r="40">
          <cell r="W40">
            <v>22</v>
          </cell>
        </row>
        <row r="42">
          <cell r="W42">
            <v>26.7</v>
          </cell>
        </row>
        <row r="44">
          <cell r="W44">
            <v>686.8</v>
          </cell>
        </row>
      </sheetData>
      <sheetData sheetId="3">
        <row r="6">
          <cell r="W6">
            <v>96.5</v>
          </cell>
        </row>
        <row r="8">
          <cell r="W8">
            <v>20.5</v>
          </cell>
        </row>
        <row r="10">
          <cell r="W10">
            <v>26.9</v>
          </cell>
        </row>
        <row r="12">
          <cell r="W12">
            <v>678.1</v>
          </cell>
        </row>
        <row r="14">
          <cell r="W14">
            <v>95.5</v>
          </cell>
        </row>
        <row r="16">
          <cell r="W16">
            <v>23</v>
          </cell>
        </row>
        <row r="18">
          <cell r="W18">
            <v>26.7</v>
          </cell>
        </row>
        <row r="20">
          <cell r="W20">
            <v>677.8</v>
          </cell>
        </row>
        <row r="22">
          <cell r="W22">
            <v>96</v>
          </cell>
        </row>
        <row r="24">
          <cell r="W24">
            <v>22</v>
          </cell>
        </row>
        <row r="26">
          <cell r="W26">
            <v>26.8</v>
          </cell>
        </row>
        <row r="28">
          <cell r="W28">
            <v>689.2</v>
          </cell>
        </row>
        <row r="30">
          <cell r="W30">
            <v>95.5</v>
          </cell>
        </row>
        <row r="32">
          <cell r="W32">
            <v>21</v>
          </cell>
        </row>
        <row r="34">
          <cell r="W34">
            <v>26.7</v>
          </cell>
        </row>
        <row r="36">
          <cell r="W36">
            <v>677.8</v>
          </cell>
        </row>
        <row r="38">
          <cell r="W38">
            <v>97.5</v>
          </cell>
        </row>
        <row r="40">
          <cell r="W40">
            <v>21</v>
          </cell>
        </row>
        <row r="42">
          <cell r="W42">
            <v>27</v>
          </cell>
        </row>
        <row r="44">
          <cell r="W44">
            <v>687</v>
          </cell>
        </row>
      </sheetData>
      <sheetData sheetId="4">
        <row r="6">
          <cell r="W6">
            <v>96</v>
          </cell>
        </row>
        <row r="8">
          <cell r="W8">
            <v>20.5</v>
          </cell>
        </row>
        <row r="10">
          <cell r="W10">
            <v>26.8</v>
          </cell>
        </row>
        <row r="12">
          <cell r="W12">
            <v>675.7</v>
          </cell>
        </row>
        <row r="14">
          <cell r="W14">
            <v>96</v>
          </cell>
        </row>
        <row r="16">
          <cell r="W16">
            <v>23</v>
          </cell>
        </row>
        <row r="18">
          <cell r="W18">
            <v>26.8</v>
          </cell>
        </row>
        <row r="20">
          <cell r="W20">
            <v>675.7</v>
          </cell>
        </row>
        <row r="22">
          <cell r="W22">
            <v>96.5</v>
          </cell>
        </row>
        <row r="24">
          <cell r="W24">
            <v>21</v>
          </cell>
        </row>
        <row r="26">
          <cell r="W26">
            <v>26.9</v>
          </cell>
        </row>
        <row r="28">
          <cell r="W28">
            <v>682.6</v>
          </cell>
        </row>
        <row r="30">
          <cell r="W30">
            <v>98</v>
          </cell>
        </row>
        <row r="32">
          <cell r="W32">
            <v>20.5</v>
          </cell>
        </row>
        <row r="34">
          <cell r="W34">
            <v>26.9</v>
          </cell>
        </row>
        <row r="36">
          <cell r="W36">
            <v>684.1</v>
          </cell>
        </row>
        <row r="38">
          <cell r="W38">
            <v>96</v>
          </cell>
        </row>
        <row r="40">
          <cell r="W40">
            <v>20.5</v>
          </cell>
        </row>
        <row r="42">
          <cell r="W42">
            <v>26.8</v>
          </cell>
        </row>
        <row r="44">
          <cell r="W44">
            <v>675.7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.10月菜單"/>
      <sheetName val="第一週明細"/>
      <sheetName val="第二週明細)"/>
      <sheetName val="第三週明細"/>
      <sheetName val="第四週明細"/>
      <sheetName val="第五週明細"/>
    </sheetNames>
    <sheetDataSet>
      <sheetData sheetId="0"/>
      <sheetData sheetId="1">
        <row r="38">
          <cell r="W38" t="str">
            <v>116.0g</v>
          </cell>
        </row>
        <row r="40">
          <cell r="W40" t="str">
            <v>25.5g</v>
          </cell>
        </row>
        <row r="42">
          <cell r="W42" t="str">
            <v>31.2g</v>
          </cell>
        </row>
        <row r="44">
          <cell r="W44" t="str">
            <v>818.0K</v>
          </cell>
        </row>
      </sheetData>
      <sheetData sheetId="2">
        <row r="6">
          <cell r="W6" t="str">
            <v>115.0g</v>
          </cell>
        </row>
        <row r="8">
          <cell r="W8" t="str">
            <v>28.0g</v>
          </cell>
        </row>
        <row r="10">
          <cell r="W10" t="str">
            <v>34.7g</v>
          </cell>
        </row>
        <row r="12">
          <cell r="W12" t="str">
            <v>850.1K</v>
          </cell>
        </row>
        <row r="14">
          <cell r="W14" t="str">
            <v>122.0g</v>
          </cell>
        </row>
        <row r="16">
          <cell r="W16" t="str">
            <v>26.0g</v>
          </cell>
        </row>
        <row r="18">
          <cell r="W18" t="str">
            <v>32.3g</v>
          </cell>
        </row>
        <row r="20">
          <cell r="W20" t="str">
            <v>851.2大卡</v>
          </cell>
        </row>
        <row r="22">
          <cell r="W22" t="str">
            <v>115.0g</v>
          </cell>
        </row>
        <row r="24">
          <cell r="W24" t="str">
            <v>26.5g</v>
          </cell>
        </row>
        <row r="26">
          <cell r="W26" t="str">
            <v>31.5g</v>
          </cell>
        </row>
        <row r="28">
          <cell r="W28" t="str">
            <v>824.5K</v>
          </cell>
        </row>
        <row r="30">
          <cell r="W30" t="str">
            <v>112.0g</v>
          </cell>
        </row>
        <row r="32">
          <cell r="W32" t="str">
            <v>26.5g</v>
          </cell>
        </row>
        <row r="34">
          <cell r="W34" t="str">
            <v>34.1g</v>
          </cell>
        </row>
        <row r="36">
          <cell r="W36" t="str">
            <v>823.0K</v>
          </cell>
        </row>
        <row r="38">
          <cell r="W38" t="str">
            <v>115.0g</v>
          </cell>
        </row>
        <row r="40">
          <cell r="W40" t="str">
            <v>25.5g</v>
          </cell>
        </row>
        <row r="42">
          <cell r="W42" t="str">
            <v>32.2g</v>
          </cell>
        </row>
        <row r="44">
          <cell r="W44" t="str">
            <v>818.3K</v>
          </cell>
        </row>
      </sheetData>
      <sheetData sheetId="3">
        <row r="6">
          <cell r="W6" t="str">
            <v>g</v>
          </cell>
        </row>
        <row r="8">
          <cell r="W8" t="str">
            <v>g</v>
          </cell>
        </row>
        <row r="10">
          <cell r="W10" t="str">
            <v>g</v>
          </cell>
        </row>
        <row r="12">
          <cell r="W12" t="str">
            <v>K</v>
          </cell>
        </row>
        <row r="14">
          <cell r="W14" t="str">
            <v>115.0g</v>
          </cell>
        </row>
        <row r="16">
          <cell r="W16" t="str">
            <v>25.0g</v>
          </cell>
        </row>
        <row r="18">
          <cell r="W18" t="str">
            <v>31.5g</v>
          </cell>
        </row>
        <row r="20">
          <cell r="W20" t="str">
            <v>811.5K</v>
          </cell>
        </row>
        <row r="22">
          <cell r="W22" t="str">
            <v>115.0g</v>
          </cell>
        </row>
        <row r="24">
          <cell r="W24" t="str">
            <v>28.0g</v>
          </cell>
        </row>
        <row r="26">
          <cell r="W26" t="str">
            <v>32.9g</v>
          </cell>
        </row>
        <row r="28">
          <cell r="W28" t="str">
            <v>843.6K</v>
          </cell>
        </row>
        <row r="30">
          <cell r="W30" t="str">
            <v>116.0g</v>
          </cell>
        </row>
        <row r="32">
          <cell r="W32" t="str">
            <v>28.0g</v>
          </cell>
        </row>
        <row r="34">
          <cell r="W34" t="str">
            <v>34.0g</v>
          </cell>
        </row>
        <row r="36">
          <cell r="W36" t="str">
            <v>852.0K</v>
          </cell>
        </row>
        <row r="38">
          <cell r="W38" t="str">
            <v>113.0g</v>
          </cell>
        </row>
        <row r="40">
          <cell r="W40" t="str">
            <v>28.0g</v>
          </cell>
        </row>
        <row r="42">
          <cell r="W42" t="str">
            <v xml:space="preserve"> 33.0g</v>
          </cell>
        </row>
        <row r="44">
          <cell r="W44" t="str">
            <v>836.0K</v>
          </cell>
        </row>
      </sheetData>
      <sheetData sheetId="4">
        <row r="6">
          <cell r="W6" t="str">
            <v>114.0g</v>
          </cell>
        </row>
        <row r="8">
          <cell r="W8" t="str">
            <v>27.0g</v>
          </cell>
        </row>
        <row r="10">
          <cell r="W10" t="str">
            <v>33.4g</v>
          </cell>
        </row>
        <row r="12">
          <cell r="W12" t="str">
            <v>833.0K</v>
          </cell>
        </row>
        <row r="14">
          <cell r="W14" t="str">
            <v>116.0g</v>
          </cell>
        </row>
        <row r="16">
          <cell r="W16" t="str">
            <v>25.5g</v>
          </cell>
        </row>
        <row r="18">
          <cell r="W18" t="str">
            <v>31.9g</v>
          </cell>
        </row>
        <row r="20">
          <cell r="W20" t="str">
            <v>821.0K</v>
          </cell>
        </row>
        <row r="22">
          <cell r="W22" t="str">
            <v>115.0g</v>
          </cell>
        </row>
        <row r="24">
          <cell r="W24" t="str">
            <v>28.0g</v>
          </cell>
        </row>
        <row r="26">
          <cell r="W26" t="str">
            <v>34.0g</v>
          </cell>
        </row>
        <row r="28">
          <cell r="W28" t="str">
            <v>848.0K</v>
          </cell>
        </row>
        <row r="30">
          <cell r="W30" t="str">
            <v>115.0g</v>
          </cell>
        </row>
        <row r="32">
          <cell r="W32" t="str">
            <v>25.0g</v>
          </cell>
        </row>
        <row r="34">
          <cell r="W34" t="str">
            <v>31.5g</v>
          </cell>
        </row>
        <row r="36">
          <cell r="W36" t="str">
            <v>815.0K</v>
          </cell>
        </row>
        <row r="38">
          <cell r="W38" t="str">
            <v>112.0g</v>
          </cell>
        </row>
        <row r="40">
          <cell r="W40" t="str">
            <v>26.0g</v>
          </cell>
        </row>
        <row r="42">
          <cell r="W42" t="str">
            <v>31.9g</v>
          </cell>
        </row>
        <row r="44">
          <cell r="W44" t="str">
            <v>809.6K</v>
          </cell>
        </row>
      </sheetData>
      <sheetData sheetId="5">
        <row r="8">
          <cell r="W8" t="str">
            <v>26.5g</v>
          </cell>
        </row>
        <row r="12">
          <cell r="W12" t="str">
            <v>840.0K</v>
          </cell>
        </row>
        <row r="16">
          <cell r="W16" t="str">
            <v>26.5g</v>
          </cell>
        </row>
        <row r="20">
          <cell r="W20" t="str">
            <v>826.5K</v>
          </cell>
        </row>
        <row r="24">
          <cell r="W24" t="str">
            <v>26.5g</v>
          </cell>
        </row>
        <row r="28">
          <cell r="W28" t="str">
            <v>818.5K</v>
          </cell>
        </row>
        <row r="32">
          <cell r="W32" t="str">
            <v>26.0g</v>
          </cell>
        </row>
        <row r="36">
          <cell r="W36" t="str">
            <v>818.0K</v>
          </cell>
        </row>
        <row r="40">
          <cell r="W40" t="str">
            <v>25.5g</v>
          </cell>
        </row>
        <row r="44">
          <cell r="W44" t="str">
            <v>820.5K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9年10月菜單"/>
      <sheetName val="第一週明細)"/>
      <sheetName val="第二週明細"/>
      <sheetName val="第三週明細"/>
      <sheetName val="第四週明細"/>
      <sheetName val="第五週明細 "/>
    </sheetNames>
    <sheetDataSet>
      <sheetData sheetId="0"/>
      <sheetData sheetId="1">
        <row r="6">
          <cell r="W6">
            <v>0</v>
          </cell>
        </row>
        <row r="8">
          <cell r="W8">
            <v>0</v>
          </cell>
        </row>
        <row r="10">
          <cell r="W10">
            <v>0</v>
          </cell>
        </row>
        <row r="12">
          <cell r="W12">
            <v>0</v>
          </cell>
        </row>
        <row r="14">
          <cell r="W14">
            <v>0</v>
          </cell>
        </row>
        <row r="16">
          <cell r="W16">
            <v>0</v>
          </cell>
        </row>
        <row r="18">
          <cell r="W18">
            <v>0</v>
          </cell>
        </row>
        <row r="20">
          <cell r="W20">
            <v>0</v>
          </cell>
        </row>
        <row r="22">
          <cell r="W22">
            <v>0</v>
          </cell>
        </row>
        <row r="24">
          <cell r="W24">
            <v>0</v>
          </cell>
        </row>
        <row r="26">
          <cell r="W26">
            <v>0</v>
          </cell>
        </row>
        <row r="28">
          <cell r="W28">
            <v>0</v>
          </cell>
        </row>
        <row r="30">
          <cell r="W30">
            <v>0</v>
          </cell>
        </row>
        <row r="32">
          <cell r="W32">
            <v>0</v>
          </cell>
        </row>
        <row r="34">
          <cell r="W34">
            <v>0</v>
          </cell>
        </row>
        <row r="36">
          <cell r="W36">
            <v>0</v>
          </cell>
        </row>
        <row r="38">
          <cell r="W38">
            <v>108.5</v>
          </cell>
        </row>
        <row r="40">
          <cell r="W40">
            <v>27.5</v>
          </cell>
        </row>
        <row r="42">
          <cell r="W42">
            <v>32.700000000000003</v>
          </cell>
        </row>
        <row r="44">
          <cell r="W44">
            <v>812.3</v>
          </cell>
        </row>
      </sheetData>
      <sheetData sheetId="2">
        <row r="6">
          <cell r="W6">
            <v>111.5</v>
          </cell>
        </row>
        <row r="8">
          <cell r="W8">
            <v>26</v>
          </cell>
        </row>
        <row r="10">
          <cell r="W10">
            <v>33.699999999999996</v>
          </cell>
        </row>
        <row r="12">
          <cell r="W12">
            <v>814.80000000000007</v>
          </cell>
        </row>
        <row r="14">
          <cell r="W14">
            <v>108</v>
          </cell>
        </row>
        <row r="16">
          <cell r="W16">
            <v>30</v>
          </cell>
        </row>
        <row r="18">
          <cell r="W18">
            <v>36</v>
          </cell>
        </row>
        <row r="20">
          <cell r="W20">
            <v>846</v>
          </cell>
        </row>
        <row r="22">
          <cell r="W22">
            <v>99.5</v>
          </cell>
        </row>
        <row r="24">
          <cell r="W24">
            <v>30</v>
          </cell>
        </row>
        <row r="26">
          <cell r="W26">
            <v>34.9</v>
          </cell>
        </row>
        <row r="28">
          <cell r="W28">
            <v>807.6</v>
          </cell>
        </row>
        <row r="30">
          <cell r="W30">
            <v>105.5</v>
          </cell>
        </row>
        <row r="32">
          <cell r="W32">
            <v>28.5</v>
          </cell>
        </row>
        <row r="34">
          <cell r="W34">
            <v>33.6</v>
          </cell>
        </row>
        <row r="36">
          <cell r="W36">
            <v>812.90000000000009</v>
          </cell>
        </row>
        <row r="38">
          <cell r="W38">
            <v>102.5</v>
          </cell>
        </row>
        <row r="40">
          <cell r="W40">
            <v>25.5</v>
          </cell>
        </row>
        <row r="42">
          <cell r="W42">
            <v>32</v>
          </cell>
        </row>
        <row r="44">
          <cell r="W44">
            <v>767.5</v>
          </cell>
        </row>
      </sheetData>
      <sheetData sheetId="3">
        <row r="6">
          <cell r="W6">
            <v>0</v>
          </cell>
        </row>
        <row r="8">
          <cell r="W8">
            <v>0</v>
          </cell>
        </row>
        <row r="10">
          <cell r="W10">
            <v>0</v>
          </cell>
        </row>
        <row r="12">
          <cell r="W12">
            <v>0</v>
          </cell>
        </row>
        <row r="14">
          <cell r="W14">
            <v>84</v>
          </cell>
        </row>
        <row r="16">
          <cell r="W16">
            <v>26.5</v>
          </cell>
        </row>
        <row r="18">
          <cell r="W18">
            <v>30.700000000000003</v>
          </cell>
        </row>
        <row r="20">
          <cell r="W20">
            <v>697.30000000000007</v>
          </cell>
        </row>
        <row r="22">
          <cell r="W22">
            <v>92.5</v>
          </cell>
        </row>
        <row r="24">
          <cell r="W24">
            <v>27.5</v>
          </cell>
        </row>
        <row r="26">
          <cell r="W26">
            <v>30.5</v>
          </cell>
        </row>
        <row r="28">
          <cell r="W28">
            <v>739.5</v>
          </cell>
        </row>
        <row r="30">
          <cell r="W30">
            <v>105.5</v>
          </cell>
        </row>
        <row r="32">
          <cell r="W32">
            <v>26</v>
          </cell>
        </row>
        <row r="34">
          <cell r="W34">
            <v>33.6</v>
          </cell>
        </row>
        <row r="36">
          <cell r="W36">
            <v>790.40000000000009</v>
          </cell>
        </row>
        <row r="38">
          <cell r="W38">
            <v>107.5</v>
          </cell>
        </row>
        <row r="40">
          <cell r="W40">
            <v>25.5</v>
          </cell>
        </row>
        <row r="42">
          <cell r="W42">
            <v>32.6</v>
          </cell>
        </row>
        <row r="44">
          <cell r="W44">
            <v>789.90000000000009</v>
          </cell>
        </row>
      </sheetData>
      <sheetData sheetId="4">
        <row r="6">
          <cell r="W6">
            <v>84.5</v>
          </cell>
        </row>
        <row r="8">
          <cell r="W8">
            <v>27</v>
          </cell>
        </row>
        <row r="10">
          <cell r="W10">
            <v>31.499999999999996</v>
          </cell>
        </row>
        <row r="12">
          <cell r="W12">
            <v>707</v>
          </cell>
        </row>
        <row r="14">
          <cell r="W14">
            <v>112.5</v>
          </cell>
        </row>
        <row r="16">
          <cell r="W16">
            <v>25.5</v>
          </cell>
        </row>
        <row r="18">
          <cell r="W18">
            <v>33.1</v>
          </cell>
        </row>
        <row r="20">
          <cell r="W20">
            <v>811.90000000000009</v>
          </cell>
        </row>
        <row r="22">
          <cell r="W22">
            <v>106.5</v>
          </cell>
        </row>
        <row r="24">
          <cell r="W24">
            <v>27.5</v>
          </cell>
        </row>
        <row r="26">
          <cell r="W26">
            <v>32.299999999999997</v>
          </cell>
        </row>
        <row r="28">
          <cell r="W28">
            <v>802.7</v>
          </cell>
        </row>
        <row r="30">
          <cell r="W30">
            <v>105.5</v>
          </cell>
        </row>
        <row r="32">
          <cell r="W32">
            <v>25.5</v>
          </cell>
        </row>
        <row r="34">
          <cell r="W34">
            <v>32.200000000000003</v>
          </cell>
        </row>
        <row r="36">
          <cell r="W36">
            <v>780.30000000000007</v>
          </cell>
        </row>
        <row r="38">
          <cell r="W38">
            <v>107</v>
          </cell>
        </row>
        <row r="40">
          <cell r="W40">
            <v>26.5</v>
          </cell>
        </row>
        <row r="42">
          <cell r="W42">
            <v>30.999999999999996</v>
          </cell>
        </row>
        <row r="44">
          <cell r="W44">
            <v>790.5</v>
          </cell>
        </row>
      </sheetData>
      <sheetData sheetId="5">
        <row r="6">
          <cell r="W6">
            <v>104.5</v>
          </cell>
        </row>
        <row r="8">
          <cell r="W8">
            <v>29</v>
          </cell>
        </row>
        <row r="10">
          <cell r="W10">
            <v>34.199999999999996</v>
          </cell>
        </row>
        <row r="12">
          <cell r="W12">
            <v>815.8</v>
          </cell>
        </row>
        <row r="14">
          <cell r="W14">
            <v>102.5</v>
          </cell>
        </row>
        <row r="16">
          <cell r="W16">
            <v>26</v>
          </cell>
        </row>
        <row r="18">
          <cell r="W18">
            <v>32.5</v>
          </cell>
        </row>
        <row r="20">
          <cell r="W20">
            <v>774.00000000000011</v>
          </cell>
        </row>
        <row r="22">
          <cell r="W22">
            <v>106.5</v>
          </cell>
        </row>
        <row r="24">
          <cell r="W24">
            <v>25.5</v>
          </cell>
        </row>
        <row r="26">
          <cell r="W26">
            <v>32.299999999999997</v>
          </cell>
        </row>
        <row r="28">
          <cell r="W28">
            <v>784.7</v>
          </cell>
        </row>
        <row r="30">
          <cell r="W30">
            <v>107.5</v>
          </cell>
        </row>
        <row r="32">
          <cell r="W32">
            <v>28</v>
          </cell>
        </row>
        <row r="34">
          <cell r="W34">
            <v>33.200000000000003</v>
          </cell>
        </row>
        <row r="36">
          <cell r="W36">
            <v>814.8</v>
          </cell>
        </row>
        <row r="38">
          <cell r="W38">
            <v>108</v>
          </cell>
        </row>
        <row r="40">
          <cell r="W40">
            <v>26.5</v>
          </cell>
        </row>
        <row r="42">
          <cell r="W42">
            <v>34</v>
          </cell>
        </row>
        <row r="44">
          <cell r="W44">
            <v>806.5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43" workbookViewId="0">
      <selection sqref="A1:T47"/>
    </sheetView>
  </sheetViews>
  <sheetFormatPr defaultRowHeight="16.5"/>
  <sheetData>
    <row r="1" spans="1:20" ht="37.5">
      <c r="A1" s="177" t="s">
        <v>0</v>
      </c>
      <c r="B1" s="177"/>
      <c r="C1" s="178"/>
      <c r="D1" s="178"/>
      <c r="E1" s="179"/>
      <c r="F1" s="179"/>
      <c r="G1" s="1" t="s">
        <v>1</v>
      </c>
      <c r="H1" s="2"/>
      <c r="I1" s="2"/>
      <c r="J1" s="2"/>
      <c r="K1" s="2"/>
      <c r="L1" s="1"/>
      <c r="M1" s="2"/>
      <c r="N1" s="2"/>
      <c r="O1" s="2"/>
      <c r="P1" s="2"/>
      <c r="Q1" s="2"/>
      <c r="R1" s="2"/>
      <c r="S1" s="2"/>
      <c r="T1" s="2"/>
    </row>
    <row r="2" spans="1:20" ht="38.25" thickBot="1">
      <c r="A2" s="177"/>
      <c r="B2" s="177"/>
      <c r="C2" s="178"/>
      <c r="D2" s="178"/>
      <c r="E2" s="179"/>
      <c r="F2" s="179"/>
      <c r="G2" s="1" t="s">
        <v>2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38.25" thickBot="1">
      <c r="A3" s="180"/>
      <c r="B3" s="181"/>
      <c r="C3" s="181"/>
      <c r="D3" s="182"/>
      <c r="E3" s="168"/>
      <c r="F3" s="181"/>
      <c r="G3" s="181"/>
      <c r="H3" s="182"/>
      <c r="I3" s="168"/>
      <c r="J3" s="181"/>
      <c r="K3" s="181"/>
      <c r="L3" s="182"/>
      <c r="M3" s="168"/>
      <c r="N3" s="181"/>
      <c r="O3" s="181"/>
      <c r="P3" s="182"/>
      <c r="Q3" s="168" t="s">
        <v>3</v>
      </c>
      <c r="R3" s="169"/>
      <c r="S3" s="169"/>
      <c r="T3" s="170"/>
    </row>
    <row r="4" spans="1:20" ht="43.5">
      <c r="A4" s="171"/>
      <c r="B4" s="172"/>
      <c r="C4" s="173"/>
      <c r="D4" s="174"/>
      <c r="E4" s="175"/>
      <c r="F4" s="172"/>
      <c r="G4" s="172"/>
      <c r="H4" s="174"/>
      <c r="I4" s="175"/>
      <c r="J4" s="172"/>
      <c r="K4" s="172"/>
      <c r="L4" s="174"/>
      <c r="M4" s="175"/>
      <c r="N4" s="172"/>
      <c r="O4" s="172"/>
      <c r="P4" s="174"/>
      <c r="Q4" s="176" t="s">
        <v>4</v>
      </c>
      <c r="R4" s="172"/>
      <c r="S4" s="172"/>
      <c r="T4" s="174"/>
    </row>
    <row r="5" spans="1:20" ht="44.25">
      <c r="A5" s="183"/>
      <c r="B5" s="172"/>
      <c r="C5" s="172"/>
      <c r="D5" s="174"/>
      <c r="E5" s="184"/>
      <c r="F5" s="172"/>
      <c r="G5" s="172"/>
      <c r="H5" s="174"/>
      <c r="I5" s="184"/>
      <c r="J5" s="172"/>
      <c r="K5" s="172"/>
      <c r="L5" s="174"/>
      <c r="M5" s="184"/>
      <c r="N5" s="172"/>
      <c r="O5" s="172"/>
      <c r="P5" s="174"/>
      <c r="Q5" s="185" t="s">
        <v>5</v>
      </c>
      <c r="R5" s="172"/>
      <c r="S5" s="172"/>
      <c r="T5" s="174"/>
    </row>
    <row r="6" spans="1:20" ht="43.5">
      <c r="A6" s="186"/>
      <c r="B6" s="172"/>
      <c r="C6" s="172"/>
      <c r="D6" s="174"/>
      <c r="E6" s="187"/>
      <c r="F6" s="172"/>
      <c r="G6" s="172"/>
      <c r="H6" s="174"/>
      <c r="I6" s="187"/>
      <c r="J6" s="172"/>
      <c r="K6" s="172"/>
      <c r="L6" s="174"/>
      <c r="M6" s="187"/>
      <c r="N6" s="172"/>
      <c r="O6" s="172"/>
      <c r="P6" s="174"/>
      <c r="Q6" s="188" t="s">
        <v>6</v>
      </c>
      <c r="R6" s="172"/>
      <c r="S6" s="172"/>
      <c r="T6" s="174"/>
    </row>
    <row r="7" spans="1:20" ht="43.5">
      <c r="A7" s="189"/>
      <c r="B7" s="172"/>
      <c r="C7" s="172"/>
      <c r="D7" s="174"/>
      <c r="E7" s="190"/>
      <c r="F7" s="172"/>
      <c r="G7" s="172"/>
      <c r="H7" s="174"/>
      <c r="I7" s="190"/>
      <c r="J7" s="172"/>
      <c r="K7" s="172"/>
      <c r="L7" s="174"/>
      <c r="M7" s="190"/>
      <c r="N7" s="172"/>
      <c r="O7" s="172"/>
      <c r="P7" s="174"/>
      <c r="Q7" s="191" t="s">
        <v>7</v>
      </c>
      <c r="R7" s="172"/>
      <c r="S7" s="172"/>
      <c r="T7" s="174"/>
    </row>
    <row r="8" spans="1:20" ht="43.5">
      <c r="A8" s="192"/>
      <c r="B8" s="172"/>
      <c r="C8" s="172"/>
      <c r="D8" s="174"/>
      <c r="E8" s="193"/>
      <c r="F8" s="172"/>
      <c r="G8" s="172"/>
      <c r="H8" s="174"/>
      <c r="I8" s="193"/>
      <c r="J8" s="172"/>
      <c r="K8" s="172"/>
      <c r="L8" s="174"/>
      <c r="M8" s="193"/>
      <c r="N8" s="172"/>
      <c r="O8" s="172"/>
      <c r="P8" s="174"/>
      <c r="Q8" s="194" t="s">
        <v>8</v>
      </c>
      <c r="R8" s="172"/>
      <c r="S8" s="172"/>
      <c r="T8" s="174"/>
    </row>
    <row r="9" spans="1:20" ht="43.5">
      <c r="A9" s="195"/>
      <c r="B9" s="196"/>
      <c r="C9" s="196"/>
      <c r="D9" s="197"/>
      <c r="E9" s="198"/>
      <c r="F9" s="196"/>
      <c r="G9" s="196"/>
      <c r="H9" s="197"/>
      <c r="I9" s="198"/>
      <c r="J9" s="196"/>
      <c r="K9" s="196"/>
      <c r="L9" s="197"/>
      <c r="M9" s="198"/>
      <c r="N9" s="196"/>
      <c r="O9" s="196"/>
      <c r="P9" s="197"/>
      <c r="Q9" s="199" t="s">
        <v>9</v>
      </c>
      <c r="R9" s="196"/>
      <c r="S9" s="196"/>
      <c r="T9" s="197"/>
    </row>
    <row r="10" spans="1:20" ht="20.25">
      <c r="A10" s="3" t="s">
        <v>10</v>
      </c>
      <c r="B10" s="4"/>
      <c r="C10" s="3" t="s">
        <v>11</v>
      </c>
      <c r="D10" s="4"/>
      <c r="E10" s="3" t="s">
        <v>10</v>
      </c>
      <c r="F10" s="4"/>
      <c r="G10" s="3" t="s">
        <v>11</v>
      </c>
      <c r="H10" s="4"/>
      <c r="I10" s="3" t="s">
        <v>10</v>
      </c>
      <c r="J10" s="4"/>
      <c r="K10" s="3" t="s">
        <v>11</v>
      </c>
      <c r="L10" s="4"/>
      <c r="M10" s="3" t="s">
        <v>10</v>
      </c>
      <c r="N10" s="4"/>
      <c r="O10" s="3" t="s">
        <v>11</v>
      </c>
      <c r="P10" s="4"/>
      <c r="Q10" s="3" t="s">
        <v>10</v>
      </c>
      <c r="R10" s="5" t="s">
        <v>12</v>
      </c>
      <c r="S10" s="3" t="s">
        <v>11</v>
      </c>
      <c r="T10" s="6" t="s">
        <v>13</v>
      </c>
    </row>
    <row r="11" spans="1:20" ht="21" thickBot="1">
      <c r="A11" s="7" t="s">
        <v>14</v>
      </c>
      <c r="B11" s="8"/>
      <c r="C11" s="7" t="s">
        <v>15</v>
      </c>
      <c r="D11" s="8"/>
      <c r="E11" s="7" t="s">
        <v>14</v>
      </c>
      <c r="F11" s="8"/>
      <c r="G11" s="7" t="s">
        <v>15</v>
      </c>
      <c r="H11" s="8"/>
      <c r="I11" s="7" t="s">
        <v>14</v>
      </c>
      <c r="J11" s="8"/>
      <c r="K11" s="7" t="s">
        <v>15</v>
      </c>
      <c r="L11" s="8"/>
      <c r="M11" s="7" t="s">
        <v>14</v>
      </c>
      <c r="N11" s="8"/>
      <c r="O11" s="7" t="s">
        <v>15</v>
      </c>
      <c r="P11" s="8"/>
      <c r="Q11" s="7" t="s">
        <v>14</v>
      </c>
      <c r="R11" s="9" t="s">
        <v>16</v>
      </c>
      <c r="S11" s="7" t="s">
        <v>15</v>
      </c>
      <c r="T11" s="10" t="s">
        <v>17</v>
      </c>
    </row>
    <row r="12" spans="1:20" ht="38.25" thickBot="1">
      <c r="A12" s="180" t="s">
        <v>18</v>
      </c>
      <c r="B12" s="169"/>
      <c r="C12" s="169"/>
      <c r="D12" s="170"/>
      <c r="E12" s="168" t="s">
        <v>19</v>
      </c>
      <c r="F12" s="169"/>
      <c r="G12" s="169"/>
      <c r="H12" s="170"/>
      <c r="I12" s="168" t="s">
        <v>20</v>
      </c>
      <c r="J12" s="169"/>
      <c r="K12" s="169"/>
      <c r="L12" s="170"/>
      <c r="M12" s="168" t="s">
        <v>21</v>
      </c>
      <c r="N12" s="169"/>
      <c r="O12" s="169"/>
      <c r="P12" s="170"/>
      <c r="Q12" s="168" t="s">
        <v>22</v>
      </c>
      <c r="R12" s="169"/>
      <c r="S12" s="169"/>
      <c r="T12" s="170"/>
    </row>
    <row r="13" spans="1:20" ht="43.5">
      <c r="A13" s="200" t="s">
        <v>4</v>
      </c>
      <c r="B13" s="172"/>
      <c r="C13" s="172"/>
      <c r="D13" s="174"/>
      <c r="E13" s="176" t="s">
        <v>23</v>
      </c>
      <c r="F13" s="172"/>
      <c r="G13" s="172"/>
      <c r="H13" s="174"/>
      <c r="I13" s="176" t="s">
        <v>24</v>
      </c>
      <c r="J13" s="172"/>
      <c r="K13" s="172"/>
      <c r="L13" s="174"/>
      <c r="M13" s="176" t="s">
        <v>25</v>
      </c>
      <c r="N13" s="172"/>
      <c r="O13" s="172"/>
      <c r="P13" s="174"/>
      <c r="Q13" s="176" t="s">
        <v>4</v>
      </c>
      <c r="R13" s="172"/>
      <c r="S13" s="172"/>
      <c r="T13" s="174"/>
    </row>
    <row r="14" spans="1:20" ht="44.25">
      <c r="A14" s="201" t="s">
        <v>26</v>
      </c>
      <c r="B14" s="172"/>
      <c r="C14" s="172"/>
      <c r="D14" s="174"/>
      <c r="E14" s="185" t="s">
        <v>27</v>
      </c>
      <c r="F14" s="172"/>
      <c r="G14" s="172"/>
      <c r="H14" s="174"/>
      <c r="I14" s="185" t="s">
        <v>28</v>
      </c>
      <c r="J14" s="172"/>
      <c r="K14" s="172"/>
      <c r="L14" s="174"/>
      <c r="M14" s="185" t="s">
        <v>29</v>
      </c>
      <c r="N14" s="172"/>
      <c r="O14" s="172"/>
      <c r="P14" s="174"/>
      <c r="Q14" s="185" t="s">
        <v>30</v>
      </c>
      <c r="R14" s="172"/>
      <c r="S14" s="172"/>
      <c r="T14" s="174"/>
    </row>
    <row r="15" spans="1:20" ht="43.5">
      <c r="A15" s="202" t="s">
        <v>31</v>
      </c>
      <c r="B15" s="172"/>
      <c r="C15" s="172"/>
      <c r="D15" s="174"/>
      <c r="E15" s="188" t="s">
        <v>32</v>
      </c>
      <c r="F15" s="172"/>
      <c r="G15" s="172"/>
      <c r="H15" s="174"/>
      <c r="I15" s="188" t="s">
        <v>33</v>
      </c>
      <c r="J15" s="172"/>
      <c r="K15" s="172"/>
      <c r="L15" s="174"/>
      <c r="M15" s="188" t="s">
        <v>34</v>
      </c>
      <c r="N15" s="172"/>
      <c r="O15" s="172"/>
      <c r="P15" s="174"/>
      <c r="Q15" s="188" t="s">
        <v>35</v>
      </c>
      <c r="R15" s="172"/>
      <c r="S15" s="172"/>
      <c r="T15" s="174"/>
    </row>
    <row r="16" spans="1:20" ht="43.5">
      <c r="A16" s="203" t="s">
        <v>36</v>
      </c>
      <c r="B16" s="172"/>
      <c r="C16" s="172"/>
      <c r="D16" s="174"/>
      <c r="E16" s="191" t="s">
        <v>37</v>
      </c>
      <c r="F16" s="172"/>
      <c r="G16" s="172"/>
      <c r="H16" s="174"/>
      <c r="I16" s="191" t="s">
        <v>38</v>
      </c>
      <c r="J16" s="172"/>
      <c r="K16" s="172"/>
      <c r="L16" s="174"/>
      <c r="M16" s="191" t="s">
        <v>155</v>
      </c>
      <c r="N16" s="172"/>
      <c r="O16" s="172"/>
      <c r="P16" s="174"/>
      <c r="Q16" s="191" t="s">
        <v>40</v>
      </c>
      <c r="R16" s="172"/>
      <c r="S16" s="172"/>
      <c r="T16" s="174"/>
    </row>
    <row r="17" spans="1:20" ht="43.5">
      <c r="A17" s="204" t="s">
        <v>41</v>
      </c>
      <c r="B17" s="172"/>
      <c r="C17" s="172"/>
      <c r="D17" s="174"/>
      <c r="E17" s="194" t="s">
        <v>8</v>
      </c>
      <c r="F17" s="172"/>
      <c r="G17" s="172"/>
      <c r="H17" s="174"/>
      <c r="I17" s="194" t="s">
        <v>42</v>
      </c>
      <c r="J17" s="172"/>
      <c r="K17" s="172"/>
      <c r="L17" s="174"/>
      <c r="M17" s="194" t="s">
        <v>43</v>
      </c>
      <c r="N17" s="172"/>
      <c r="O17" s="172"/>
      <c r="P17" s="174"/>
      <c r="Q17" s="194" t="s">
        <v>8</v>
      </c>
      <c r="R17" s="172"/>
      <c r="S17" s="172"/>
      <c r="T17" s="174"/>
    </row>
    <row r="18" spans="1:20" ht="43.5">
      <c r="A18" s="205" t="s">
        <v>44</v>
      </c>
      <c r="B18" s="196"/>
      <c r="C18" s="196"/>
      <c r="D18" s="197"/>
      <c r="E18" s="199" t="s">
        <v>45</v>
      </c>
      <c r="F18" s="196"/>
      <c r="G18" s="196"/>
      <c r="H18" s="197"/>
      <c r="I18" s="199" t="s">
        <v>46</v>
      </c>
      <c r="J18" s="196"/>
      <c r="K18" s="196"/>
      <c r="L18" s="197"/>
      <c r="M18" s="199" t="s">
        <v>47</v>
      </c>
      <c r="N18" s="196"/>
      <c r="O18" s="196"/>
      <c r="P18" s="197"/>
      <c r="Q18" s="199" t="s">
        <v>48</v>
      </c>
      <c r="R18" s="196"/>
      <c r="S18" s="196"/>
      <c r="T18" s="197"/>
    </row>
    <row r="19" spans="1:20" ht="20.25">
      <c r="A19" s="3" t="s">
        <v>10</v>
      </c>
      <c r="B19" s="5" t="s">
        <v>49</v>
      </c>
      <c r="C19" s="3" t="s">
        <v>11</v>
      </c>
      <c r="D19" s="5" t="s">
        <v>13</v>
      </c>
      <c r="E19" s="3" t="s">
        <v>10</v>
      </c>
      <c r="F19" s="5" t="s">
        <v>50</v>
      </c>
      <c r="G19" s="3" t="s">
        <v>11</v>
      </c>
      <c r="H19" s="5" t="s">
        <v>51</v>
      </c>
      <c r="I19" s="3" t="s">
        <v>10</v>
      </c>
      <c r="J19" s="5" t="s">
        <v>52</v>
      </c>
      <c r="K19" s="3" t="s">
        <v>11</v>
      </c>
      <c r="L19" s="5" t="s">
        <v>53</v>
      </c>
      <c r="M19" s="3" t="s">
        <v>10</v>
      </c>
      <c r="N19" s="5" t="s">
        <v>54</v>
      </c>
      <c r="O19" s="3" t="s">
        <v>11</v>
      </c>
      <c r="P19" s="5" t="s">
        <v>55</v>
      </c>
      <c r="Q19" s="3" t="s">
        <v>10</v>
      </c>
      <c r="R19" s="5" t="s">
        <v>56</v>
      </c>
      <c r="S19" s="3" t="s">
        <v>11</v>
      </c>
      <c r="T19" s="6" t="s">
        <v>57</v>
      </c>
    </row>
    <row r="20" spans="1:20" ht="21" thickBot="1">
      <c r="A20" s="7" t="s">
        <v>14</v>
      </c>
      <c r="B20" s="9" t="s">
        <v>58</v>
      </c>
      <c r="C20" s="7" t="s">
        <v>15</v>
      </c>
      <c r="D20" s="9" t="s">
        <v>17</v>
      </c>
      <c r="E20" s="7" t="s">
        <v>14</v>
      </c>
      <c r="F20" s="9" t="s">
        <v>59</v>
      </c>
      <c r="G20" s="7" t="s">
        <v>15</v>
      </c>
      <c r="H20" s="9" t="s">
        <v>60</v>
      </c>
      <c r="I20" s="7" t="s">
        <v>14</v>
      </c>
      <c r="J20" s="9" t="s">
        <v>61</v>
      </c>
      <c r="K20" s="7" t="s">
        <v>15</v>
      </c>
      <c r="L20" s="9" t="s">
        <v>60</v>
      </c>
      <c r="M20" s="7" t="s">
        <v>14</v>
      </c>
      <c r="N20" s="9" t="s">
        <v>61</v>
      </c>
      <c r="O20" s="7" t="s">
        <v>15</v>
      </c>
      <c r="P20" s="9" t="s">
        <v>60</v>
      </c>
      <c r="Q20" s="7" t="s">
        <v>14</v>
      </c>
      <c r="R20" s="9" t="s">
        <v>62</v>
      </c>
      <c r="S20" s="7" t="s">
        <v>15</v>
      </c>
      <c r="T20" s="10" t="s">
        <v>51</v>
      </c>
    </row>
    <row r="21" spans="1:20" ht="38.25" thickBot="1">
      <c r="A21" s="180"/>
      <c r="B21" s="169"/>
      <c r="C21" s="169"/>
      <c r="D21" s="170"/>
      <c r="E21" s="168" t="s">
        <v>63</v>
      </c>
      <c r="F21" s="169"/>
      <c r="G21" s="169"/>
      <c r="H21" s="170"/>
      <c r="I21" s="168" t="s">
        <v>64</v>
      </c>
      <c r="J21" s="169"/>
      <c r="K21" s="169"/>
      <c r="L21" s="170"/>
      <c r="M21" s="168" t="s">
        <v>65</v>
      </c>
      <c r="N21" s="169"/>
      <c r="O21" s="169"/>
      <c r="P21" s="170"/>
      <c r="Q21" s="168" t="s">
        <v>66</v>
      </c>
      <c r="R21" s="169"/>
      <c r="S21" s="169"/>
      <c r="T21" s="170"/>
    </row>
    <row r="22" spans="1:20" ht="43.5">
      <c r="A22" s="171"/>
      <c r="B22" s="172"/>
      <c r="C22" s="172"/>
      <c r="D22" s="174"/>
      <c r="E22" s="176" t="s">
        <v>23</v>
      </c>
      <c r="F22" s="172"/>
      <c r="G22" s="172"/>
      <c r="H22" s="174"/>
      <c r="I22" s="176" t="s">
        <v>67</v>
      </c>
      <c r="J22" s="172"/>
      <c r="K22" s="172"/>
      <c r="L22" s="174"/>
      <c r="M22" s="176" t="s">
        <v>25</v>
      </c>
      <c r="N22" s="172"/>
      <c r="O22" s="172"/>
      <c r="P22" s="174"/>
      <c r="Q22" s="176" t="s">
        <v>4</v>
      </c>
      <c r="R22" s="172"/>
      <c r="S22" s="172"/>
      <c r="T22" s="174"/>
    </row>
    <row r="23" spans="1:20" ht="44.25">
      <c r="A23" s="183"/>
      <c r="B23" s="172"/>
      <c r="C23" s="172"/>
      <c r="D23" s="174"/>
      <c r="E23" s="185" t="s">
        <v>68</v>
      </c>
      <c r="F23" s="172"/>
      <c r="G23" s="172"/>
      <c r="H23" s="174"/>
      <c r="I23" s="185" t="s">
        <v>69</v>
      </c>
      <c r="J23" s="172"/>
      <c r="K23" s="172"/>
      <c r="L23" s="174"/>
      <c r="M23" s="185" t="s">
        <v>70</v>
      </c>
      <c r="N23" s="172"/>
      <c r="O23" s="172"/>
      <c r="P23" s="174"/>
      <c r="Q23" s="185" t="s">
        <v>71</v>
      </c>
      <c r="R23" s="172"/>
      <c r="S23" s="172"/>
      <c r="T23" s="174"/>
    </row>
    <row r="24" spans="1:20" ht="43.5">
      <c r="A24" s="186"/>
      <c r="B24" s="172"/>
      <c r="C24" s="172"/>
      <c r="D24" s="174"/>
      <c r="E24" s="188" t="s">
        <v>72</v>
      </c>
      <c r="F24" s="172"/>
      <c r="G24" s="172"/>
      <c r="H24" s="174"/>
      <c r="I24" s="188" t="s">
        <v>73</v>
      </c>
      <c r="J24" s="172"/>
      <c r="K24" s="172"/>
      <c r="L24" s="174"/>
      <c r="M24" s="188" t="s">
        <v>74</v>
      </c>
      <c r="N24" s="172"/>
      <c r="O24" s="172"/>
      <c r="P24" s="174"/>
      <c r="Q24" s="188" t="s">
        <v>75</v>
      </c>
      <c r="R24" s="172"/>
      <c r="S24" s="172"/>
      <c r="T24" s="174"/>
    </row>
    <row r="25" spans="1:20" ht="43.5">
      <c r="A25" s="189"/>
      <c r="B25" s="172"/>
      <c r="C25" s="172"/>
      <c r="D25" s="174"/>
      <c r="E25" s="191" t="s">
        <v>76</v>
      </c>
      <c r="F25" s="172"/>
      <c r="G25" s="172"/>
      <c r="H25" s="174"/>
      <c r="I25" s="191" t="s">
        <v>77</v>
      </c>
      <c r="J25" s="172"/>
      <c r="K25" s="172"/>
      <c r="L25" s="174"/>
      <c r="M25" s="191" t="s">
        <v>78</v>
      </c>
      <c r="N25" s="172"/>
      <c r="O25" s="172"/>
      <c r="P25" s="174"/>
      <c r="Q25" s="191" t="s">
        <v>79</v>
      </c>
      <c r="R25" s="172"/>
      <c r="S25" s="172"/>
      <c r="T25" s="174"/>
    </row>
    <row r="26" spans="1:20" ht="43.5">
      <c r="A26" s="192"/>
      <c r="B26" s="172"/>
      <c r="C26" s="172"/>
      <c r="D26" s="174"/>
      <c r="E26" s="194" t="s">
        <v>8</v>
      </c>
      <c r="F26" s="172"/>
      <c r="G26" s="172"/>
      <c r="H26" s="174"/>
      <c r="I26" s="194" t="s">
        <v>42</v>
      </c>
      <c r="J26" s="172"/>
      <c r="K26" s="172"/>
      <c r="L26" s="174"/>
      <c r="M26" s="194" t="s">
        <v>43</v>
      </c>
      <c r="N26" s="172"/>
      <c r="O26" s="172"/>
      <c r="P26" s="174"/>
      <c r="Q26" s="194" t="s">
        <v>8</v>
      </c>
      <c r="R26" s="172"/>
      <c r="S26" s="172"/>
      <c r="T26" s="174"/>
    </row>
    <row r="27" spans="1:20" ht="43.5">
      <c r="A27" s="195"/>
      <c r="B27" s="196"/>
      <c r="C27" s="196"/>
      <c r="D27" s="197"/>
      <c r="E27" s="199" t="s">
        <v>80</v>
      </c>
      <c r="F27" s="196"/>
      <c r="G27" s="196"/>
      <c r="H27" s="197"/>
      <c r="I27" s="199" t="s">
        <v>81</v>
      </c>
      <c r="J27" s="196"/>
      <c r="K27" s="196"/>
      <c r="L27" s="197"/>
      <c r="M27" s="199" t="s">
        <v>82</v>
      </c>
      <c r="N27" s="196"/>
      <c r="O27" s="196"/>
      <c r="P27" s="197"/>
      <c r="Q27" s="199" t="s">
        <v>83</v>
      </c>
      <c r="R27" s="196"/>
      <c r="S27" s="196"/>
      <c r="T27" s="197"/>
    </row>
    <row r="28" spans="1:20" ht="20.25">
      <c r="A28" s="3" t="s">
        <v>10</v>
      </c>
      <c r="B28" s="4"/>
      <c r="C28" s="3" t="s">
        <v>11</v>
      </c>
      <c r="D28" s="4"/>
      <c r="E28" s="3" t="s">
        <v>10</v>
      </c>
      <c r="F28" s="5" t="s">
        <v>49</v>
      </c>
      <c r="G28" s="3" t="s">
        <v>11</v>
      </c>
      <c r="H28" s="5" t="s">
        <v>13</v>
      </c>
      <c r="I28" s="3" t="s">
        <v>10</v>
      </c>
      <c r="J28" s="5" t="s">
        <v>84</v>
      </c>
      <c r="K28" s="3" t="s">
        <v>11</v>
      </c>
      <c r="L28" s="5" t="s">
        <v>53</v>
      </c>
      <c r="M28" s="3" t="s">
        <v>10</v>
      </c>
      <c r="N28" s="5" t="s">
        <v>85</v>
      </c>
      <c r="O28" s="3" t="s">
        <v>11</v>
      </c>
      <c r="P28" s="5" t="s">
        <v>55</v>
      </c>
      <c r="Q28" s="3" t="s">
        <v>10</v>
      </c>
      <c r="R28" s="5" t="s">
        <v>86</v>
      </c>
      <c r="S28" s="3" t="s">
        <v>11</v>
      </c>
      <c r="T28" s="6" t="s">
        <v>53</v>
      </c>
    </row>
    <row r="29" spans="1:20" ht="21" thickBot="1">
      <c r="A29" s="7" t="s">
        <v>14</v>
      </c>
      <c r="B29" s="8"/>
      <c r="C29" s="7" t="s">
        <v>15</v>
      </c>
      <c r="D29" s="8"/>
      <c r="E29" s="7" t="s">
        <v>14</v>
      </c>
      <c r="F29" s="9" t="s">
        <v>58</v>
      </c>
      <c r="G29" s="7" t="s">
        <v>15</v>
      </c>
      <c r="H29" s="9" t="s">
        <v>17</v>
      </c>
      <c r="I29" s="7" t="s">
        <v>14</v>
      </c>
      <c r="J29" s="9" t="s">
        <v>87</v>
      </c>
      <c r="K29" s="7" t="s">
        <v>15</v>
      </c>
      <c r="L29" s="9" t="s">
        <v>60</v>
      </c>
      <c r="M29" s="7" t="s">
        <v>14</v>
      </c>
      <c r="N29" s="9" t="s">
        <v>62</v>
      </c>
      <c r="O29" s="7" t="s">
        <v>15</v>
      </c>
      <c r="P29" s="9" t="s">
        <v>60</v>
      </c>
      <c r="Q29" s="7" t="s">
        <v>14</v>
      </c>
      <c r="R29" s="9" t="s">
        <v>58</v>
      </c>
      <c r="S29" s="7" t="s">
        <v>15</v>
      </c>
      <c r="T29" s="10" t="s">
        <v>88</v>
      </c>
    </row>
    <row r="30" spans="1:20" ht="38.25" thickBot="1">
      <c r="A30" s="180" t="s">
        <v>89</v>
      </c>
      <c r="B30" s="169"/>
      <c r="C30" s="169"/>
      <c r="D30" s="170"/>
      <c r="E30" s="168" t="s">
        <v>90</v>
      </c>
      <c r="F30" s="169"/>
      <c r="G30" s="169"/>
      <c r="H30" s="170"/>
      <c r="I30" s="168" t="s">
        <v>91</v>
      </c>
      <c r="J30" s="169"/>
      <c r="K30" s="169"/>
      <c r="L30" s="170"/>
      <c r="M30" s="168" t="s">
        <v>92</v>
      </c>
      <c r="N30" s="169"/>
      <c r="O30" s="169"/>
      <c r="P30" s="170"/>
      <c r="Q30" s="168" t="s">
        <v>93</v>
      </c>
      <c r="R30" s="169"/>
      <c r="S30" s="169"/>
      <c r="T30" s="170"/>
    </row>
    <row r="31" spans="1:20" ht="43.5">
      <c r="A31" s="200" t="s">
        <v>4</v>
      </c>
      <c r="B31" s="172"/>
      <c r="C31" s="172"/>
      <c r="D31" s="174"/>
      <c r="E31" s="176" t="s">
        <v>23</v>
      </c>
      <c r="F31" s="172"/>
      <c r="G31" s="172"/>
      <c r="H31" s="174"/>
      <c r="I31" s="176" t="s">
        <v>94</v>
      </c>
      <c r="J31" s="172"/>
      <c r="K31" s="172"/>
      <c r="L31" s="174"/>
      <c r="M31" s="176" t="s">
        <v>25</v>
      </c>
      <c r="N31" s="172"/>
      <c r="O31" s="172"/>
      <c r="P31" s="174"/>
      <c r="Q31" s="176" t="s">
        <v>4</v>
      </c>
      <c r="R31" s="172"/>
      <c r="S31" s="172"/>
      <c r="T31" s="174"/>
    </row>
    <row r="32" spans="1:20" ht="44.25">
      <c r="A32" s="201" t="s">
        <v>95</v>
      </c>
      <c r="B32" s="172"/>
      <c r="C32" s="172"/>
      <c r="D32" s="174"/>
      <c r="E32" s="185" t="s">
        <v>96</v>
      </c>
      <c r="F32" s="172"/>
      <c r="G32" s="172"/>
      <c r="H32" s="174"/>
      <c r="I32" s="185" t="s">
        <v>97</v>
      </c>
      <c r="J32" s="172"/>
      <c r="K32" s="172"/>
      <c r="L32" s="174"/>
      <c r="M32" s="185" t="s">
        <v>98</v>
      </c>
      <c r="N32" s="172"/>
      <c r="O32" s="172"/>
      <c r="P32" s="174"/>
      <c r="Q32" s="185" t="s">
        <v>99</v>
      </c>
      <c r="R32" s="172"/>
      <c r="S32" s="172"/>
      <c r="T32" s="174"/>
    </row>
    <row r="33" spans="1:20" ht="43.5">
      <c r="A33" s="202" t="s">
        <v>100</v>
      </c>
      <c r="B33" s="172"/>
      <c r="C33" s="172"/>
      <c r="D33" s="174"/>
      <c r="E33" s="188" t="s">
        <v>101</v>
      </c>
      <c r="F33" s="172"/>
      <c r="G33" s="172"/>
      <c r="H33" s="174"/>
      <c r="I33" s="188" t="s">
        <v>102</v>
      </c>
      <c r="J33" s="172"/>
      <c r="K33" s="172"/>
      <c r="L33" s="174"/>
      <c r="M33" s="188" t="s">
        <v>156</v>
      </c>
      <c r="N33" s="172"/>
      <c r="O33" s="172"/>
      <c r="P33" s="174"/>
      <c r="Q33" s="188" t="s">
        <v>104</v>
      </c>
      <c r="R33" s="172"/>
      <c r="S33" s="172"/>
      <c r="T33" s="174"/>
    </row>
    <row r="34" spans="1:20" ht="43.5">
      <c r="A34" s="203" t="s">
        <v>105</v>
      </c>
      <c r="B34" s="172"/>
      <c r="C34" s="172"/>
      <c r="D34" s="174"/>
      <c r="E34" s="191" t="s">
        <v>106</v>
      </c>
      <c r="F34" s="172"/>
      <c r="G34" s="172"/>
      <c r="H34" s="174"/>
      <c r="I34" s="191" t="s">
        <v>107</v>
      </c>
      <c r="J34" s="172"/>
      <c r="K34" s="172"/>
      <c r="L34" s="174"/>
      <c r="M34" s="191" t="s">
        <v>108</v>
      </c>
      <c r="N34" s="172"/>
      <c r="O34" s="172"/>
      <c r="P34" s="174"/>
      <c r="Q34" s="191" t="s">
        <v>109</v>
      </c>
      <c r="R34" s="172"/>
      <c r="S34" s="172"/>
      <c r="T34" s="174"/>
    </row>
    <row r="35" spans="1:20" ht="43.5">
      <c r="A35" s="204" t="s">
        <v>110</v>
      </c>
      <c r="B35" s="172"/>
      <c r="C35" s="172"/>
      <c r="D35" s="174"/>
      <c r="E35" s="194" t="s">
        <v>8</v>
      </c>
      <c r="F35" s="172"/>
      <c r="G35" s="172"/>
      <c r="H35" s="174"/>
      <c r="I35" s="194" t="s">
        <v>42</v>
      </c>
      <c r="J35" s="172"/>
      <c r="K35" s="172"/>
      <c r="L35" s="174"/>
      <c r="M35" s="194" t="s">
        <v>43</v>
      </c>
      <c r="N35" s="172"/>
      <c r="O35" s="172"/>
      <c r="P35" s="174"/>
      <c r="Q35" s="194" t="s">
        <v>8</v>
      </c>
      <c r="R35" s="172"/>
      <c r="S35" s="172"/>
      <c r="T35" s="174"/>
    </row>
    <row r="36" spans="1:20" ht="43.5">
      <c r="A36" s="205" t="s">
        <v>111</v>
      </c>
      <c r="B36" s="196"/>
      <c r="C36" s="196"/>
      <c r="D36" s="197"/>
      <c r="E36" s="199" t="s">
        <v>112</v>
      </c>
      <c r="F36" s="196"/>
      <c r="G36" s="196"/>
      <c r="H36" s="197"/>
      <c r="I36" s="199" t="s">
        <v>113</v>
      </c>
      <c r="J36" s="196"/>
      <c r="K36" s="196"/>
      <c r="L36" s="197"/>
      <c r="M36" s="199" t="s">
        <v>114</v>
      </c>
      <c r="N36" s="196"/>
      <c r="O36" s="196"/>
      <c r="P36" s="197"/>
      <c r="Q36" s="199" t="s">
        <v>81</v>
      </c>
      <c r="R36" s="196"/>
      <c r="S36" s="196"/>
      <c r="T36" s="197"/>
    </row>
    <row r="37" spans="1:20" ht="20.25">
      <c r="A37" s="3" t="s">
        <v>10</v>
      </c>
      <c r="B37" s="5" t="s">
        <v>115</v>
      </c>
      <c r="C37" s="3" t="s">
        <v>11</v>
      </c>
      <c r="D37" s="5" t="s">
        <v>116</v>
      </c>
      <c r="E37" s="3" t="s">
        <v>10</v>
      </c>
      <c r="F37" s="5" t="s">
        <v>117</v>
      </c>
      <c r="G37" s="3" t="s">
        <v>11</v>
      </c>
      <c r="H37" s="5" t="s">
        <v>118</v>
      </c>
      <c r="I37" s="3" t="s">
        <v>10</v>
      </c>
      <c r="J37" s="5" t="s">
        <v>119</v>
      </c>
      <c r="K37" s="3" t="s">
        <v>11</v>
      </c>
      <c r="L37" s="5" t="s">
        <v>53</v>
      </c>
      <c r="M37" s="3" t="s">
        <v>10</v>
      </c>
      <c r="N37" s="5" t="s">
        <v>12</v>
      </c>
      <c r="O37" s="3" t="s">
        <v>11</v>
      </c>
      <c r="P37" s="5" t="s">
        <v>13</v>
      </c>
      <c r="Q37" s="3" t="s">
        <v>10</v>
      </c>
      <c r="R37" s="5" t="s">
        <v>120</v>
      </c>
      <c r="S37" s="3" t="s">
        <v>11</v>
      </c>
      <c r="T37" s="6" t="s">
        <v>53</v>
      </c>
    </row>
    <row r="38" spans="1:20" ht="21" thickBot="1">
      <c r="A38" s="7" t="s">
        <v>14</v>
      </c>
      <c r="B38" s="9" t="s">
        <v>121</v>
      </c>
      <c r="C38" s="7" t="s">
        <v>15</v>
      </c>
      <c r="D38" s="9" t="s">
        <v>122</v>
      </c>
      <c r="E38" s="7" t="s">
        <v>14</v>
      </c>
      <c r="F38" s="9" t="s">
        <v>123</v>
      </c>
      <c r="G38" s="7" t="s">
        <v>15</v>
      </c>
      <c r="H38" s="9" t="s">
        <v>124</v>
      </c>
      <c r="I38" s="7" t="s">
        <v>14</v>
      </c>
      <c r="J38" s="9" t="s">
        <v>87</v>
      </c>
      <c r="K38" s="7" t="s">
        <v>15</v>
      </c>
      <c r="L38" s="9" t="s">
        <v>125</v>
      </c>
      <c r="M38" s="7" t="s">
        <v>14</v>
      </c>
      <c r="N38" s="9" t="s">
        <v>16</v>
      </c>
      <c r="O38" s="7" t="s">
        <v>15</v>
      </c>
      <c r="P38" s="9" t="s">
        <v>17</v>
      </c>
      <c r="Q38" s="7" t="s">
        <v>14</v>
      </c>
      <c r="R38" s="9" t="s">
        <v>126</v>
      </c>
      <c r="S38" s="7" t="s">
        <v>15</v>
      </c>
      <c r="T38" s="10" t="s">
        <v>60</v>
      </c>
    </row>
    <row r="39" spans="1:20" ht="38.25" thickBot="1">
      <c r="A39" s="180" t="s">
        <v>127</v>
      </c>
      <c r="B39" s="169"/>
      <c r="C39" s="169"/>
      <c r="D39" s="170"/>
      <c r="E39" s="168" t="s">
        <v>128</v>
      </c>
      <c r="F39" s="169"/>
      <c r="G39" s="169"/>
      <c r="H39" s="170"/>
      <c r="I39" s="168" t="s">
        <v>129</v>
      </c>
      <c r="J39" s="169"/>
      <c r="K39" s="169"/>
      <c r="L39" s="170"/>
      <c r="M39" s="168" t="s">
        <v>130</v>
      </c>
      <c r="N39" s="169"/>
      <c r="O39" s="169"/>
      <c r="P39" s="170"/>
      <c r="Q39" s="168" t="s">
        <v>131</v>
      </c>
      <c r="R39" s="169"/>
      <c r="S39" s="169"/>
      <c r="T39" s="170"/>
    </row>
    <row r="40" spans="1:20" ht="43.5">
      <c r="A40" s="200" t="s">
        <v>4</v>
      </c>
      <c r="B40" s="172"/>
      <c r="C40" s="172"/>
      <c r="D40" s="174"/>
      <c r="E40" s="176" t="s">
        <v>23</v>
      </c>
      <c r="F40" s="172"/>
      <c r="G40" s="172"/>
      <c r="H40" s="174"/>
      <c r="I40" s="176" t="s">
        <v>132</v>
      </c>
      <c r="J40" s="172"/>
      <c r="K40" s="172"/>
      <c r="L40" s="174"/>
      <c r="M40" s="176" t="s">
        <v>25</v>
      </c>
      <c r="N40" s="172"/>
      <c r="O40" s="172"/>
      <c r="P40" s="174"/>
      <c r="Q40" s="176" t="s">
        <v>4</v>
      </c>
      <c r="R40" s="172"/>
      <c r="S40" s="172"/>
      <c r="T40" s="174"/>
    </row>
    <row r="41" spans="1:20" ht="44.25">
      <c r="A41" s="201" t="s">
        <v>133</v>
      </c>
      <c r="B41" s="172"/>
      <c r="C41" s="172"/>
      <c r="D41" s="174"/>
      <c r="E41" s="185" t="s">
        <v>134</v>
      </c>
      <c r="F41" s="172"/>
      <c r="G41" s="172"/>
      <c r="H41" s="174"/>
      <c r="I41" s="185" t="s">
        <v>135</v>
      </c>
      <c r="J41" s="172"/>
      <c r="K41" s="172"/>
      <c r="L41" s="174"/>
      <c r="M41" s="185" t="s">
        <v>136</v>
      </c>
      <c r="N41" s="172"/>
      <c r="O41" s="172"/>
      <c r="P41" s="174"/>
      <c r="Q41" s="185" t="s">
        <v>137</v>
      </c>
      <c r="R41" s="172"/>
      <c r="S41" s="172"/>
      <c r="T41" s="174"/>
    </row>
    <row r="42" spans="1:20" ht="43.5">
      <c r="A42" s="202" t="s">
        <v>138</v>
      </c>
      <c r="B42" s="172"/>
      <c r="C42" s="172"/>
      <c r="D42" s="174"/>
      <c r="E42" s="188" t="s">
        <v>139</v>
      </c>
      <c r="F42" s="172"/>
      <c r="G42" s="172"/>
      <c r="H42" s="174"/>
      <c r="I42" s="188" t="s">
        <v>157</v>
      </c>
      <c r="J42" s="172"/>
      <c r="K42" s="172"/>
      <c r="L42" s="174"/>
      <c r="M42" s="188" t="s">
        <v>141</v>
      </c>
      <c r="N42" s="172"/>
      <c r="O42" s="172"/>
      <c r="P42" s="174"/>
      <c r="Q42" s="188" t="s">
        <v>142</v>
      </c>
      <c r="R42" s="172"/>
      <c r="S42" s="172"/>
      <c r="T42" s="174"/>
    </row>
    <row r="43" spans="1:20" ht="43.5">
      <c r="A43" s="203" t="s">
        <v>143</v>
      </c>
      <c r="B43" s="172"/>
      <c r="C43" s="172"/>
      <c r="D43" s="174"/>
      <c r="E43" s="191" t="s">
        <v>144</v>
      </c>
      <c r="F43" s="172"/>
      <c r="G43" s="172"/>
      <c r="H43" s="174"/>
      <c r="I43" s="191" t="s">
        <v>145</v>
      </c>
      <c r="J43" s="172"/>
      <c r="K43" s="172"/>
      <c r="L43" s="174"/>
      <c r="M43" s="191" t="s">
        <v>146</v>
      </c>
      <c r="N43" s="172"/>
      <c r="O43" s="172"/>
      <c r="P43" s="174"/>
      <c r="Q43" s="191" t="s">
        <v>147</v>
      </c>
      <c r="R43" s="172"/>
      <c r="S43" s="172"/>
      <c r="T43" s="174"/>
    </row>
    <row r="44" spans="1:20" ht="43.5">
      <c r="A44" s="204" t="s">
        <v>41</v>
      </c>
      <c r="B44" s="172"/>
      <c r="C44" s="172"/>
      <c r="D44" s="174"/>
      <c r="E44" s="194" t="s">
        <v>8</v>
      </c>
      <c r="F44" s="172"/>
      <c r="G44" s="172"/>
      <c r="H44" s="174"/>
      <c r="I44" s="194" t="s">
        <v>42</v>
      </c>
      <c r="J44" s="172"/>
      <c r="K44" s="172"/>
      <c r="L44" s="174"/>
      <c r="M44" s="194" t="s">
        <v>43</v>
      </c>
      <c r="N44" s="172"/>
      <c r="O44" s="172"/>
      <c r="P44" s="174"/>
      <c r="Q44" s="194" t="s">
        <v>8</v>
      </c>
      <c r="R44" s="172"/>
      <c r="S44" s="172"/>
      <c r="T44" s="174"/>
    </row>
    <row r="45" spans="1:20" ht="43.5">
      <c r="A45" s="205" t="s">
        <v>148</v>
      </c>
      <c r="B45" s="196"/>
      <c r="C45" s="196"/>
      <c r="D45" s="197"/>
      <c r="E45" s="199" t="s">
        <v>149</v>
      </c>
      <c r="F45" s="196"/>
      <c r="G45" s="196"/>
      <c r="H45" s="197"/>
      <c r="I45" s="199" t="s">
        <v>150</v>
      </c>
      <c r="J45" s="196"/>
      <c r="K45" s="196"/>
      <c r="L45" s="197"/>
      <c r="M45" s="199" t="s">
        <v>151</v>
      </c>
      <c r="N45" s="196"/>
      <c r="O45" s="196"/>
      <c r="P45" s="197"/>
      <c r="Q45" s="199" t="s">
        <v>152</v>
      </c>
      <c r="R45" s="196"/>
      <c r="S45" s="196"/>
      <c r="T45" s="197"/>
    </row>
    <row r="46" spans="1:20" ht="20.25">
      <c r="A46" s="3" t="s">
        <v>10</v>
      </c>
      <c r="B46" s="5" t="s">
        <v>153</v>
      </c>
      <c r="C46" s="3" t="s">
        <v>11</v>
      </c>
      <c r="D46" s="5" t="s">
        <v>53</v>
      </c>
      <c r="E46" s="3" t="s">
        <v>10</v>
      </c>
      <c r="F46" s="5" t="s">
        <v>12</v>
      </c>
      <c r="G46" s="3" t="s">
        <v>11</v>
      </c>
      <c r="H46" s="5" t="s">
        <v>13</v>
      </c>
      <c r="I46" s="3" t="s">
        <v>10</v>
      </c>
      <c r="J46" s="5" t="s">
        <v>52</v>
      </c>
      <c r="K46" s="3" t="s">
        <v>11</v>
      </c>
      <c r="L46" s="5" t="s">
        <v>53</v>
      </c>
      <c r="M46" s="3" t="s">
        <v>10</v>
      </c>
      <c r="N46" s="5" t="s">
        <v>50</v>
      </c>
      <c r="O46" s="3" t="s">
        <v>11</v>
      </c>
      <c r="P46" s="5" t="s">
        <v>51</v>
      </c>
      <c r="Q46" s="3" t="s">
        <v>10</v>
      </c>
      <c r="R46" s="5" t="s">
        <v>84</v>
      </c>
      <c r="S46" s="3" t="s">
        <v>11</v>
      </c>
      <c r="T46" s="6" t="s">
        <v>53</v>
      </c>
    </row>
    <row r="47" spans="1:20" ht="21" thickBot="1">
      <c r="A47" s="7" t="s">
        <v>14</v>
      </c>
      <c r="B47" s="9" t="s">
        <v>61</v>
      </c>
      <c r="C47" s="7" t="s">
        <v>15</v>
      </c>
      <c r="D47" s="9" t="s">
        <v>60</v>
      </c>
      <c r="E47" s="7" t="s">
        <v>14</v>
      </c>
      <c r="F47" s="9" t="s">
        <v>16</v>
      </c>
      <c r="G47" s="7" t="s">
        <v>15</v>
      </c>
      <c r="H47" s="9" t="s">
        <v>17</v>
      </c>
      <c r="I47" s="7" t="s">
        <v>14</v>
      </c>
      <c r="J47" s="9" t="s">
        <v>61</v>
      </c>
      <c r="K47" s="7" t="s">
        <v>15</v>
      </c>
      <c r="L47" s="9" t="s">
        <v>60</v>
      </c>
      <c r="M47" s="7" t="s">
        <v>14</v>
      </c>
      <c r="N47" s="9" t="s">
        <v>59</v>
      </c>
      <c r="O47" s="7" t="s">
        <v>15</v>
      </c>
      <c r="P47" s="9" t="s">
        <v>60</v>
      </c>
      <c r="Q47" s="7" t="s">
        <v>14</v>
      </c>
      <c r="R47" s="9" t="s">
        <v>87</v>
      </c>
      <c r="S47" s="7" t="s">
        <v>15</v>
      </c>
      <c r="T47" s="10" t="s">
        <v>154</v>
      </c>
    </row>
  </sheetData>
  <mergeCells count="177">
    <mergeCell ref="A45:D45"/>
    <mergeCell ref="E45:H45"/>
    <mergeCell ref="I45:L45"/>
    <mergeCell ref="M45:P45"/>
    <mergeCell ref="Q45:T45"/>
    <mergeCell ref="A43:D43"/>
    <mergeCell ref="E43:H43"/>
    <mergeCell ref="I43:L43"/>
    <mergeCell ref="M43:P43"/>
    <mergeCell ref="Q43:T43"/>
    <mergeCell ref="A44:D44"/>
    <mergeCell ref="E44:H44"/>
    <mergeCell ref="I44:L44"/>
    <mergeCell ref="M44:P44"/>
    <mergeCell ref="Q44:T44"/>
    <mergeCell ref="A41:D41"/>
    <mergeCell ref="E41:H41"/>
    <mergeCell ref="I41:L41"/>
    <mergeCell ref="M41:P41"/>
    <mergeCell ref="Q41:T41"/>
    <mergeCell ref="A42:D42"/>
    <mergeCell ref="E42:H42"/>
    <mergeCell ref="I42:L42"/>
    <mergeCell ref="M42:P42"/>
    <mergeCell ref="Q42:T42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27:D27"/>
    <mergeCell ref="E27:H27"/>
    <mergeCell ref="I27:L27"/>
    <mergeCell ref="M27:P27"/>
    <mergeCell ref="Q27:T27"/>
    <mergeCell ref="A30:D30"/>
    <mergeCell ref="E30:H30"/>
    <mergeCell ref="I30:L30"/>
    <mergeCell ref="M30:P30"/>
    <mergeCell ref="Q30:T30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9:D9"/>
    <mergeCell ref="E9:H9"/>
    <mergeCell ref="I9:L9"/>
    <mergeCell ref="M9:P9"/>
    <mergeCell ref="Q9:T9"/>
    <mergeCell ref="A12:D12"/>
    <mergeCell ref="E12:H12"/>
    <mergeCell ref="I12:L12"/>
    <mergeCell ref="M12:P12"/>
    <mergeCell ref="Q12:T12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Q3:T3"/>
    <mergeCell ref="A4:D4"/>
    <mergeCell ref="E4:H4"/>
    <mergeCell ref="I4:L4"/>
    <mergeCell ref="M4:P4"/>
    <mergeCell ref="Q4:T4"/>
    <mergeCell ref="A1:B2"/>
    <mergeCell ref="C1:F2"/>
    <mergeCell ref="A3:D3"/>
    <mergeCell ref="E3:H3"/>
    <mergeCell ref="I3:L3"/>
    <mergeCell ref="M3:P3"/>
  </mergeCells>
  <phoneticPr fontId="2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workbookViewId="0">
      <selection sqref="A1:X43"/>
    </sheetView>
  </sheetViews>
  <sheetFormatPr defaultRowHeight="16.5"/>
  <sheetData>
    <row r="1" spans="1:24" ht="19.5">
      <c r="A1" s="246" t="s">
        <v>594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4" ht="17.25" thickBot="1">
      <c r="A2" s="56" t="s">
        <v>595</v>
      </c>
      <c r="B2" s="57"/>
      <c r="C2" s="58"/>
      <c r="D2" s="59"/>
      <c r="E2" s="59"/>
      <c r="F2" s="58"/>
      <c r="G2" s="59"/>
      <c r="H2" s="59"/>
      <c r="I2" s="58"/>
      <c r="J2" s="59"/>
      <c r="K2" s="59"/>
      <c r="L2" s="58"/>
      <c r="M2" s="59"/>
      <c r="N2" s="59"/>
      <c r="O2" s="58"/>
      <c r="P2" s="59"/>
      <c r="Q2" s="59"/>
      <c r="R2" s="60"/>
      <c r="S2" s="59"/>
      <c r="T2" s="59"/>
      <c r="U2" s="58"/>
      <c r="V2" s="61"/>
      <c r="W2" s="62"/>
      <c r="X2" s="58"/>
    </row>
    <row r="3" spans="1:24" ht="34.5">
      <c r="A3" s="63" t="s">
        <v>596</v>
      </c>
      <c r="B3" s="64" t="s">
        <v>424</v>
      </c>
      <c r="C3" s="65" t="s">
        <v>161</v>
      </c>
      <c r="D3" s="66" t="s">
        <v>597</v>
      </c>
      <c r="E3" s="67" t="s">
        <v>598</v>
      </c>
      <c r="F3" s="65" t="s">
        <v>164</v>
      </c>
      <c r="G3" s="65" t="s">
        <v>597</v>
      </c>
      <c r="H3" s="65" t="s">
        <v>598</v>
      </c>
      <c r="I3" s="65" t="s">
        <v>165</v>
      </c>
      <c r="J3" s="65" t="s">
        <v>597</v>
      </c>
      <c r="K3" s="65" t="s">
        <v>598</v>
      </c>
      <c r="L3" s="65" t="s">
        <v>165</v>
      </c>
      <c r="M3" s="65" t="s">
        <v>597</v>
      </c>
      <c r="N3" s="65" t="s">
        <v>598</v>
      </c>
      <c r="O3" s="65" t="s">
        <v>165</v>
      </c>
      <c r="P3" s="65" t="s">
        <v>597</v>
      </c>
      <c r="Q3" s="65" t="s">
        <v>598</v>
      </c>
      <c r="R3" s="66" t="s">
        <v>166</v>
      </c>
      <c r="S3" s="65" t="s">
        <v>597</v>
      </c>
      <c r="T3" s="65" t="s">
        <v>598</v>
      </c>
      <c r="U3" s="65" t="s">
        <v>599</v>
      </c>
      <c r="V3" s="68" t="s">
        <v>168</v>
      </c>
      <c r="W3" s="65" t="s">
        <v>600</v>
      </c>
      <c r="X3" s="69" t="s">
        <v>601</v>
      </c>
    </row>
    <row r="4" spans="1:24">
      <c r="A4" s="70">
        <v>10</v>
      </c>
      <c r="B4" s="247"/>
      <c r="C4" s="71"/>
      <c r="D4" s="72"/>
      <c r="E4" s="73"/>
      <c r="F4" s="71"/>
      <c r="G4" s="71"/>
      <c r="H4" s="71"/>
      <c r="I4" s="74"/>
      <c r="J4" s="74"/>
      <c r="K4" s="74"/>
      <c r="L4" s="71"/>
      <c r="M4" s="71"/>
      <c r="N4" s="71"/>
      <c r="O4" s="74"/>
      <c r="P4" s="74"/>
      <c r="Q4" s="74"/>
      <c r="R4" s="71"/>
      <c r="S4" s="71"/>
      <c r="T4" s="71"/>
      <c r="U4" s="250" t="s">
        <v>602</v>
      </c>
      <c r="V4" s="75" t="s">
        <v>432</v>
      </c>
      <c r="W4" s="76" t="s">
        <v>603</v>
      </c>
      <c r="X4" s="77"/>
    </row>
    <row r="5" spans="1:24">
      <c r="A5" s="78" t="s">
        <v>172</v>
      </c>
      <c r="B5" s="248"/>
      <c r="C5" s="79"/>
      <c r="D5" s="80"/>
      <c r="E5" s="81"/>
      <c r="F5" s="79"/>
      <c r="G5" s="81"/>
      <c r="H5" s="81"/>
      <c r="I5" s="79"/>
      <c r="J5" s="80"/>
      <c r="K5" s="81"/>
      <c r="L5" s="79"/>
      <c r="M5" s="80"/>
      <c r="N5" s="81"/>
      <c r="O5" s="79"/>
      <c r="P5" s="79"/>
      <c r="Q5" s="79"/>
      <c r="R5" s="108"/>
      <c r="S5" s="110"/>
      <c r="T5" s="81"/>
      <c r="U5" s="251"/>
      <c r="V5" s="82">
        <f>X4*15+X6*5+10</f>
        <v>10</v>
      </c>
      <c r="W5" s="83" t="s">
        <v>604</v>
      </c>
      <c r="X5" s="84"/>
    </row>
    <row r="6" spans="1:24">
      <c r="A6" s="78">
        <v>11</v>
      </c>
      <c r="B6" s="248"/>
      <c r="C6" s="79"/>
      <c r="D6" s="81"/>
      <c r="E6" s="81"/>
      <c r="F6" s="79"/>
      <c r="G6" s="81"/>
      <c r="H6" s="81"/>
      <c r="I6" s="79"/>
      <c r="J6" s="81"/>
      <c r="K6" s="81"/>
      <c r="L6" s="79"/>
      <c r="M6" s="110"/>
      <c r="N6" s="81"/>
      <c r="O6" s="79"/>
      <c r="P6" s="79"/>
      <c r="Q6" s="79"/>
      <c r="R6" s="91"/>
      <c r="S6" s="80"/>
      <c r="T6" s="81"/>
      <c r="U6" s="251"/>
      <c r="V6" s="86" t="s">
        <v>435</v>
      </c>
      <c r="W6" s="83" t="s">
        <v>605</v>
      </c>
      <c r="X6" s="84"/>
    </row>
    <row r="7" spans="1:24">
      <c r="A7" s="78" t="s">
        <v>175</v>
      </c>
      <c r="B7" s="248"/>
      <c r="C7" s="79"/>
      <c r="D7" s="113"/>
      <c r="E7" s="109"/>
      <c r="F7" s="79"/>
      <c r="G7" s="81"/>
      <c r="H7" s="81"/>
      <c r="I7" s="79"/>
      <c r="J7" s="81"/>
      <c r="K7" s="81"/>
      <c r="L7" s="79"/>
      <c r="M7" s="80"/>
      <c r="N7" s="81"/>
      <c r="O7" s="79"/>
      <c r="P7" s="85"/>
      <c r="Q7" s="79"/>
      <c r="R7" s="79"/>
      <c r="S7" s="80"/>
      <c r="T7" s="81"/>
      <c r="U7" s="251"/>
      <c r="V7" s="82">
        <f>X5*5+X7*5</f>
        <v>0</v>
      </c>
      <c r="W7" s="83" t="s">
        <v>606</v>
      </c>
      <c r="X7" s="84"/>
    </row>
    <row r="8" spans="1:24">
      <c r="A8" s="253" t="s">
        <v>607</v>
      </c>
      <c r="B8" s="248"/>
      <c r="C8" s="79"/>
      <c r="D8" s="113"/>
      <c r="E8" s="109"/>
      <c r="F8" s="79"/>
      <c r="G8" s="85"/>
      <c r="H8" s="81"/>
      <c r="I8" s="79"/>
      <c r="J8" s="89"/>
      <c r="K8" s="81"/>
      <c r="L8" s="79"/>
      <c r="M8" s="110"/>
      <c r="N8" s="81"/>
      <c r="O8" s="79"/>
      <c r="P8" s="85"/>
      <c r="Q8" s="79"/>
      <c r="R8" s="79"/>
      <c r="S8" s="80"/>
      <c r="T8" s="81"/>
      <c r="U8" s="251"/>
      <c r="V8" s="86" t="s">
        <v>439</v>
      </c>
      <c r="W8" s="83" t="s">
        <v>608</v>
      </c>
      <c r="X8" s="84"/>
    </row>
    <row r="9" spans="1:24">
      <c r="A9" s="254"/>
      <c r="B9" s="249"/>
      <c r="C9" s="79"/>
      <c r="D9" s="90"/>
      <c r="E9" s="109"/>
      <c r="F9" s="79"/>
      <c r="G9" s="85"/>
      <c r="H9" s="81"/>
      <c r="I9" s="91"/>
      <c r="J9" s="92"/>
      <c r="K9" s="83"/>
      <c r="L9" s="91"/>
      <c r="M9" s="92"/>
      <c r="N9" s="83"/>
      <c r="O9" s="79"/>
      <c r="P9" s="85"/>
      <c r="Q9" s="79"/>
      <c r="R9" s="79"/>
      <c r="S9" s="85"/>
      <c r="T9" s="81"/>
      <c r="U9" s="251"/>
      <c r="V9" s="82">
        <f>X4*2+X5*7+X6</f>
        <v>0</v>
      </c>
      <c r="W9" s="93" t="s">
        <v>609</v>
      </c>
      <c r="X9" s="94"/>
    </row>
    <row r="10" spans="1:24">
      <c r="A10" s="95" t="s">
        <v>610</v>
      </c>
      <c r="B10" s="96"/>
      <c r="C10" s="85"/>
      <c r="D10" s="90"/>
      <c r="E10" s="88"/>
      <c r="F10" s="79"/>
      <c r="G10" s="85"/>
      <c r="H10" s="81"/>
      <c r="I10" s="79"/>
      <c r="J10" s="89"/>
      <c r="K10" s="79"/>
      <c r="L10" s="79"/>
      <c r="M10" s="89"/>
      <c r="N10" s="79"/>
      <c r="O10" s="79"/>
      <c r="P10" s="85"/>
      <c r="Q10" s="79"/>
      <c r="R10" s="79"/>
      <c r="S10" s="85"/>
      <c r="T10" s="81"/>
      <c r="U10" s="251"/>
      <c r="V10" s="86" t="s">
        <v>443</v>
      </c>
      <c r="W10" s="91"/>
      <c r="X10" s="84"/>
    </row>
    <row r="11" spans="1:24">
      <c r="A11" s="97"/>
      <c r="B11" s="98"/>
      <c r="C11" s="100"/>
      <c r="D11" s="120"/>
      <c r="E11" s="121"/>
      <c r="F11" s="99"/>
      <c r="G11" s="100"/>
      <c r="H11" s="101"/>
      <c r="I11" s="99"/>
      <c r="J11" s="102"/>
      <c r="K11" s="99"/>
      <c r="L11" s="99"/>
      <c r="M11" s="102"/>
      <c r="N11" s="99"/>
      <c r="O11" s="99"/>
      <c r="P11" s="100"/>
      <c r="Q11" s="99"/>
      <c r="R11" s="99"/>
      <c r="S11" s="100"/>
      <c r="T11" s="101"/>
      <c r="U11" s="252"/>
      <c r="V11" s="103">
        <f>V5*4+V7*9+V9*4</f>
        <v>40</v>
      </c>
      <c r="W11" s="104"/>
      <c r="X11" s="105"/>
    </row>
    <row r="12" spans="1:24">
      <c r="A12" s="78">
        <v>10</v>
      </c>
      <c r="B12" s="249"/>
      <c r="C12" s="71" t="s">
        <v>611</v>
      </c>
      <c r="D12" s="72" t="s">
        <v>612</v>
      </c>
      <c r="E12" s="73"/>
      <c r="F12" s="74" t="s">
        <v>613</v>
      </c>
      <c r="G12" s="74" t="s">
        <v>614</v>
      </c>
      <c r="H12" s="74"/>
      <c r="I12" s="74" t="s">
        <v>615</v>
      </c>
      <c r="J12" s="74" t="s">
        <v>616</v>
      </c>
      <c r="K12" s="74"/>
      <c r="L12" s="74" t="s">
        <v>617</v>
      </c>
      <c r="M12" s="125" t="s">
        <v>612</v>
      </c>
      <c r="N12" s="74"/>
      <c r="O12" s="71" t="s">
        <v>456</v>
      </c>
      <c r="P12" s="71" t="s">
        <v>618</v>
      </c>
      <c r="Q12" s="71"/>
      <c r="R12" s="71" t="s">
        <v>619</v>
      </c>
      <c r="S12" s="71" t="s">
        <v>616</v>
      </c>
      <c r="T12" s="71"/>
      <c r="U12" s="250" t="s">
        <v>602</v>
      </c>
      <c r="V12" s="75" t="s">
        <v>432</v>
      </c>
      <c r="W12" s="76" t="s">
        <v>603</v>
      </c>
      <c r="X12" s="77">
        <v>5.8</v>
      </c>
    </row>
    <row r="13" spans="1:24">
      <c r="A13" s="78" t="s">
        <v>172</v>
      </c>
      <c r="B13" s="255"/>
      <c r="C13" s="79" t="s">
        <v>620</v>
      </c>
      <c r="D13" s="80"/>
      <c r="E13" s="81">
        <v>90</v>
      </c>
      <c r="F13" s="79" t="s">
        <v>621</v>
      </c>
      <c r="G13" s="107"/>
      <c r="H13" s="81">
        <v>65</v>
      </c>
      <c r="I13" s="79" t="s">
        <v>622</v>
      </c>
      <c r="J13" s="80"/>
      <c r="K13" s="81">
        <v>30</v>
      </c>
      <c r="L13" s="79" t="s">
        <v>623</v>
      </c>
      <c r="M13" s="81"/>
      <c r="N13" s="81">
        <v>40</v>
      </c>
      <c r="O13" s="79" t="s">
        <v>456</v>
      </c>
      <c r="P13" s="79"/>
      <c r="Q13" s="79">
        <v>110</v>
      </c>
      <c r="R13" s="79" t="s">
        <v>624</v>
      </c>
      <c r="S13" s="81"/>
      <c r="T13" s="81">
        <v>25</v>
      </c>
      <c r="U13" s="251"/>
      <c r="V13" s="82">
        <f>X12*15+X14*5+10</f>
        <v>107</v>
      </c>
      <c r="W13" s="83" t="s">
        <v>604</v>
      </c>
      <c r="X13" s="84">
        <v>2.2000000000000002</v>
      </c>
    </row>
    <row r="14" spans="1:24">
      <c r="A14" s="78">
        <v>12</v>
      </c>
      <c r="B14" s="255"/>
      <c r="C14" s="79" t="s">
        <v>625</v>
      </c>
      <c r="D14" s="81"/>
      <c r="E14" s="81">
        <v>55</v>
      </c>
      <c r="F14" s="79"/>
      <c r="G14" s="107"/>
      <c r="H14" s="81"/>
      <c r="I14" s="79" t="s">
        <v>626</v>
      </c>
      <c r="J14" s="81"/>
      <c r="K14" s="81">
        <v>5</v>
      </c>
      <c r="L14" s="79" t="s">
        <v>627</v>
      </c>
      <c r="M14" s="81"/>
      <c r="N14" s="81">
        <v>5</v>
      </c>
      <c r="O14" s="79"/>
      <c r="P14" s="79"/>
      <c r="Q14" s="79"/>
      <c r="R14" s="79" t="s">
        <v>628</v>
      </c>
      <c r="S14" s="81"/>
      <c r="T14" s="81">
        <v>15</v>
      </c>
      <c r="U14" s="251"/>
      <c r="V14" s="86" t="s">
        <v>435</v>
      </c>
      <c r="W14" s="83" t="s">
        <v>605</v>
      </c>
      <c r="X14" s="84">
        <v>2</v>
      </c>
    </row>
    <row r="15" spans="1:24">
      <c r="A15" s="78" t="s">
        <v>629</v>
      </c>
      <c r="B15" s="255"/>
      <c r="C15" s="85"/>
      <c r="D15" s="90"/>
      <c r="E15" s="88"/>
      <c r="F15" s="79"/>
      <c r="G15" s="80"/>
      <c r="H15" s="126"/>
      <c r="I15" s="79" t="s">
        <v>630</v>
      </c>
      <c r="J15" s="81"/>
      <c r="K15" s="81">
        <v>15</v>
      </c>
      <c r="L15" s="79"/>
      <c r="M15" s="81"/>
      <c r="N15" s="81"/>
      <c r="O15" s="79"/>
      <c r="P15" s="85"/>
      <c r="Q15" s="79"/>
      <c r="R15" s="79" t="s">
        <v>626</v>
      </c>
      <c r="S15" s="81"/>
      <c r="T15" s="81">
        <v>10</v>
      </c>
      <c r="U15" s="251"/>
      <c r="V15" s="82">
        <f>X13*5+X15*5</f>
        <v>24.5</v>
      </c>
      <c r="W15" s="83" t="s">
        <v>606</v>
      </c>
      <c r="X15" s="84">
        <v>2.7</v>
      </c>
    </row>
    <row r="16" spans="1:24">
      <c r="A16" s="253" t="s">
        <v>631</v>
      </c>
      <c r="B16" s="255"/>
      <c r="C16" s="85"/>
      <c r="D16" s="90"/>
      <c r="E16" s="88"/>
      <c r="F16" s="79"/>
      <c r="G16" s="81"/>
      <c r="H16" s="81"/>
      <c r="I16" s="79" t="s">
        <v>632</v>
      </c>
      <c r="J16" s="89"/>
      <c r="K16" s="81">
        <v>10</v>
      </c>
      <c r="L16" s="79"/>
      <c r="M16" s="81"/>
      <c r="N16" s="81"/>
      <c r="O16" s="79"/>
      <c r="P16" s="85"/>
      <c r="Q16" s="79"/>
      <c r="R16" s="79"/>
      <c r="S16" s="85"/>
      <c r="T16" s="81"/>
      <c r="U16" s="251"/>
      <c r="V16" s="86" t="s">
        <v>439</v>
      </c>
      <c r="W16" s="83" t="s">
        <v>608</v>
      </c>
      <c r="X16" s="84"/>
    </row>
    <row r="17" spans="1:24">
      <c r="A17" s="253"/>
      <c r="B17" s="255"/>
      <c r="C17" s="85"/>
      <c r="D17" s="90"/>
      <c r="E17" s="88"/>
      <c r="F17" s="79"/>
      <c r="G17" s="85"/>
      <c r="H17" s="81"/>
      <c r="I17" s="91" t="s">
        <v>633</v>
      </c>
      <c r="J17" s="92"/>
      <c r="K17" s="83"/>
      <c r="L17" s="91"/>
      <c r="M17" s="92"/>
      <c r="N17" s="83"/>
      <c r="O17" s="79"/>
      <c r="P17" s="85"/>
      <c r="Q17" s="79"/>
      <c r="R17" s="79"/>
      <c r="S17" s="85"/>
      <c r="T17" s="81"/>
      <c r="U17" s="251"/>
      <c r="V17" s="82">
        <f>X12*2+X13*7+X14</f>
        <v>29</v>
      </c>
      <c r="W17" s="93" t="s">
        <v>609</v>
      </c>
      <c r="X17" s="94"/>
    </row>
    <row r="18" spans="1:24">
      <c r="A18" s="95" t="s">
        <v>610</v>
      </c>
      <c r="B18" s="96"/>
      <c r="C18" s="85"/>
      <c r="D18" s="90"/>
      <c r="E18" s="88"/>
      <c r="F18" s="79"/>
      <c r="G18" s="85"/>
      <c r="H18" s="81"/>
      <c r="I18" s="79"/>
      <c r="J18" s="89"/>
      <c r="K18" s="79"/>
      <c r="L18" s="79"/>
      <c r="M18" s="89"/>
      <c r="N18" s="79"/>
      <c r="O18" s="79"/>
      <c r="P18" s="85"/>
      <c r="Q18" s="79"/>
      <c r="R18" s="79"/>
      <c r="S18" s="85"/>
      <c r="T18" s="81"/>
      <c r="U18" s="251"/>
      <c r="V18" s="86" t="s">
        <v>443</v>
      </c>
      <c r="W18" s="91"/>
      <c r="X18" s="84"/>
    </row>
    <row r="19" spans="1:24" ht="17.25" thickBot="1">
      <c r="A19" s="111"/>
      <c r="B19" s="112"/>
      <c r="C19" s="85"/>
      <c r="D19" s="90"/>
      <c r="E19" s="88"/>
      <c r="F19" s="99"/>
      <c r="G19" s="100"/>
      <c r="H19" s="101"/>
      <c r="I19" s="99"/>
      <c r="J19" s="102"/>
      <c r="K19" s="99"/>
      <c r="L19" s="99"/>
      <c r="M19" s="102"/>
      <c r="N19" s="99"/>
      <c r="O19" s="99"/>
      <c r="P19" s="100"/>
      <c r="Q19" s="99"/>
      <c r="R19" s="99"/>
      <c r="S19" s="100"/>
      <c r="T19" s="101"/>
      <c r="U19" s="252"/>
      <c r="V19" s="103">
        <f>V13*4+V15*9+V17*4</f>
        <v>764.5</v>
      </c>
      <c r="W19" s="104"/>
      <c r="X19" s="105"/>
    </row>
    <row r="20" spans="1:24">
      <c r="A20" s="70">
        <v>10</v>
      </c>
      <c r="B20" s="255"/>
      <c r="C20" s="71" t="s">
        <v>634</v>
      </c>
      <c r="D20" s="72" t="s">
        <v>618</v>
      </c>
      <c r="E20" s="73"/>
      <c r="F20" s="74" t="s">
        <v>635</v>
      </c>
      <c r="G20" s="74" t="s">
        <v>636</v>
      </c>
      <c r="H20" s="74"/>
      <c r="I20" s="71" t="s">
        <v>637</v>
      </c>
      <c r="J20" s="71" t="s">
        <v>612</v>
      </c>
      <c r="K20" s="71"/>
      <c r="L20" s="74" t="s">
        <v>638</v>
      </c>
      <c r="M20" s="74" t="s">
        <v>616</v>
      </c>
      <c r="N20" s="127"/>
      <c r="O20" s="128" t="s">
        <v>639</v>
      </c>
      <c r="P20" s="129" t="s">
        <v>618</v>
      </c>
      <c r="Q20" s="129"/>
      <c r="R20" s="129" t="s">
        <v>640</v>
      </c>
      <c r="S20" s="129" t="s">
        <v>616</v>
      </c>
      <c r="T20" s="130"/>
      <c r="U20" s="258" t="s">
        <v>602</v>
      </c>
      <c r="V20" s="75" t="s">
        <v>432</v>
      </c>
      <c r="W20" s="76" t="s">
        <v>603</v>
      </c>
      <c r="X20" s="77">
        <v>6</v>
      </c>
    </row>
    <row r="21" spans="1:24">
      <c r="A21" s="78" t="s">
        <v>641</v>
      </c>
      <c r="B21" s="255"/>
      <c r="C21" s="79" t="s">
        <v>642</v>
      </c>
      <c r="D21" s="87"/>
      <c r="E21" s="88">
        <v>165</v>
      </c>
      <c r="F21" s="79" t="s">
        <v>643</v>
      </c>
      <c r="G21" s="81"/>
      <c r="H21" s="81">
        <v>65</v>
      </c>
      <c r="I21" s="79" t="s">
        <v>637</v>
      </c>
      <c r="J21" s="81" t="s">
        <v>644</v>
      </c>
      <c r="K21" s="81">
        <v>30</v>
      </c>
      <c r="L21" s="79" t="s">
        <v>645</v>
      </c>
      <c r="M21" s="81"/>
      <c r="N21" s="131">
        <v>30</v>
      </c>
      <c r="O21" s="88" t="s">
        <v>639</v>
      </c>
      <c r="P21" s="79"/>
      <c r="Q21" s="79">
        <v>100</v>
      </c>
      <c r="R21" s="79" t="s">
        <v>623</v>
      </c>
      <c r="S21" s="81"/>
      <c r="T21" s="132">
        <v>5</v>
      </c>
      <c r="U21" s="259"/>
      <c r="V21" s="82">
        <f>X20*15+X22*5+10</f>
        <v>110.5</v>
      </c>
      <c r="W21" s="83" t="s">
        <v>604</v>
      </c>
      <c r="X21" s="84">
        <v>2.1</v>
      </c>
    </row>
    <row r="22" spans="1:24">
      <c r="A22" s="78">
        <v>13</v>
      </c>
      <c r="B22" s="255"/>
      <c r="C22" s="79" t="s">
        <v>646</v>
      </c>
      <c r="D22" s="113"/>
      <c r="E22" s="109">
        <v>10</v>
      </c>
      <c r="F22" s="79"/>
      <c r="G22" s="81"/>
      <c r="H22" s="81"/>
      <c r="I22" s="79"/>
      <c r="J22" s="81"/>
      <c r="K22" s="81"/>
      <c r="L22" s="79" t="s">
        <v>646</v>
      </c>
      <c r="M22" s="92"/>
      <c r="N22" s="133">
        <v>10</v>
      </c>
      <c r="O22" s="88"/>
      <c r="P22" s="79"/>
      <c r="Q22" s="79"/>
      <c r="R22" s="79" t="s">
        <v>647</v>
      </c>
      <c r="S22" s="80"/>
      <c r="T22" s="132">
        <v>15</v>
      </c>
      <c r="U22" s="259"/>
      <c r="V22" s="86" t="s">
        <v>435</v>
      </c>
      <c r="W22" s="83" t="s">
        <v>605</v>
      </c>
      <c r="X22" s="84">
        <v>2.1</v>
      </c>
    </row>
    <row r="23" spans="1:24">
      <c r="A23" s="78" t="s">
        <v>175</v>
      </c>
      <c r="B23" s="255"/>
      <c r="C23" s="79" t="s">
        <v>648</v>
      </c>
      <c r="D23" s="113"/>
      <c r="E23" s="109">
        <v>10</v>
      </c>
      <c r="F23" s="79"/>
      <c r="G23" s="81"/>
      <c r="H23" s="81"/>
      <c r="I23" s="79"/>
      <c r="J23" s="81"/>
      <c r="K23" s="81"/>
      <c r="L23" s="79" t="s">
        <v>626</v>
      </c>
      <c r="M23" s="81"/>
      <c r="N23" s="134">
        <v>2</v>
      </c>
      <c r="O23" s="88"/>
      <c r="P23" s="85"/>
      <c r="Q23" s="79"/>
      <c r="R23" s="79" t="s">
        <v>649</v>
      </c>
      <c r="S23" s="81"/>
      <c r="T23" s="132">
        <v>10</v>
      </c>
      <c r="U23" s="259"/>
      <c r="V23" s="82">
        <f>X21*5+X23*5</f>
        <v>24.5</v>
      </c>
      <c r="W23" s="83" t="s">
        <v>606</v>
      </c>
      <c r="X23" s="84">
        <v>2.8</v>
      </c>
    </row>
    <row r="24" spans="1:24">
      <c r="A24" s="253" t="s">
        <v>650</v>
      </c>
      <c r="B24" s="255"/>
      <c r="C24" s="79" t="s">
        <v>626</v>
      </c>
      <c r="D24" s="113"/>
      <c r="E24" s="109">
        <v>5</v>
      </c>
      <c r="F24" s="79"/>
      <c r="G24" s="85"/>
      <c r="H24" s="81"/>
      <c r="I24" s="79"/>
      <c r="J24" s="89"/>
      <c r="K24" s="81"/>
      <c r="L24" s="79" t="s">
        <v>649</v>
      </c>
      <c r="M24" s="81"/>
      <c r="N24" s="131">
        <v>5</v>
      </c>
      <c r="O24" s="88"/>
      <c r="P24" s="85"/>
      <c r="Q24" s="79"/>
      <c r="R24" s="79" t="s">
        <v>626</v>
      </c>
      <c r="S24" s="85"/>
      <c r="T24" s="132">
        <v>2</v>
      </c>
      <c r="U24" s="259"/>
      <c r="V24" s="86" t="s">
        <v>439</v>
      </c>
      <c r="W24" s="83" t="s">
        <v>608</v>
      </c>
      <c r="X24" s="84"/>
    </row>
    <row r="25" spans="1:24">
      <c r="A25" s="253"/>
      <c r="B25" s="255"/>
      <c r="C25" s="79" t="s">
        <v>651</v>
      </c>
      <c r="D25" s="90"/>
      <c r="E25" s="109">
        <v>5</v>
      </c>
      <c r="F25" s="79"/>
      <c r="G25" s="85"/>
      <c r="H25" s="81"/>
      <c r="I25" s="79"/>
      <c r="J25" s="89"/>
      <c r="K25" s="81"/>
      <c r="L25" s="91" t="s">
        <v>652</v>
      </c>
      <c r="M25" s="81" t="s">
        <v>653</v>
      </c>
      <c r="N25" s="133">
        <v>10</v>
      </c>
      <c r="O25" s="88"/>
      <c r="P25" s="85"/>
      <c r="Q25" s="79"/>
      <c r="R25" s="79" t="s">
        <v>627</v>
      </c>
      <c r="S25" s="85"/>
      <c r="T25" s="132">
        <v>10</v>
      </c>
      <c r="U25" s="259"/>
      <c r="V25" s="82">
        <f>X20*2+X21*7+X22</f>
        <v>28.800000000000004</v>
      </c>
      <c r="W25" s="93" t="s">
        <v>609</v>
      </c>
      <c r="X25" s="94"/>
    </row>
    <row r="26" spans="1:24">
      <c r="A26" s="95" t="s">
        <v>610</v>
      </c>
      <c r="B26" s="96"/>
      <c r="C26" s="79" t="s">
        <v>623</v>
      </c>
      <c r="D26" s="90"/>
      <c r="E26" s="109">
        <v>2</v>
      </c>
      <c r="F26" s="79"/>
      <c r="G26" s="85"/>
      <c r="H26" s="81"/>
      <c r="I26" s="79"/>
      <c r="J26" s="89"/>
      <c r="K26" s="79"/>
      <c r="L26" s="79"/>
      <c r="M26" s="89"/>
      <c r="N26" s="113"/>
      <c r="O26" s="88"/>
      <c r="P26" s="85"/>
      <c r="Q26" s="79"/>
      <c r="R26" s="79"/>
      <c r="S26" s="85"/>
      <c r="T26" s="132"/>
      <c r="U26" s="259"/>
      <c r="V26" s="86" t="s">
        <v>443</v>
      </c>
      <c r="W26" s="91"/>
      <c r="X26" s="84"/>
    </row>
    <row r="27" spans="1:24" ht="17.25" thickBot="1">
      <c r="A27" s="111"/>
      <c r="B27" s="112"/>
      <c r="C27" s="85"/>
      <c r="D27" s="90"/>
      <c r="E27" s="109"/>
      <c r="F27" s="99"/>
      <c r="G27" s="100"/>
      <c r="H27" s="101"/>
      <c r="I27" s="99"/>
      <c r="J27" s="102"/>
      <c r="K27" s="99"/>
      <c r="L27" s="99"/>
      <c r="M27" s="102"/>
      <c r="N27" s="135"/>
      <c r="O27" s="121"/>
      <c r="P27" s="100"/>
      <c r="Q27" s="99"/>
      <c r="R27" s="99"/>
      <c r="S27" s="100"/>
      <c r="T27" s="136"/>
      <c r="U27" s="260"/>
      <c r="V27" s="103">
        <f>V21*4+V23*9+V25*4</f>
        <v>777.7</v>
      </c>
      <c r="W27" s="104"/>
      <c r="X27" s="105"/>
    </row>
    <row r="28" spans="1:24">
      <c r="A28" s="70">
        <v>10</v>
      </c>
      <c r="B28" s="255"/>
      <c r="C28" s="71" t="s">
        <v>654</v>
      </c>
      <c r="D28" s="72" t="s">
        <v>612</v>
      </c>
      <c r="E28" s="73"/>
      <c r="F28" s="71" t="s">
        <v>655</v>
      </c>
      <c r="G28" s="71" t="s">
        <v>616</v>
      </c>
      <c r="H28" s="71"/>
      <c r="I28" s="74" t="s">
        <v>656</v>
      </c>
      <c r="J28" s="74" t="s">
        <v>616</v>
      </c>
      <c r="K28" s="74"/>
      <c r="L28" s="71" t="s">
        <v>657</v>
      </c>
      <c r="M28" s="71" t="s">
        <v>614</v>
      </c>
      <c r="N28" s="71"/>
      <c r="O28" s="74" t="s">
        <v>658</v>
      </c>
      <c r="P28" s="74" t="s">
        <v>618</v>
      </c>
      <c r="Q28" s="74"/>
      <c r="R28" s="74" t="s">
        <v>659</v>
      </c>
      <c r="S28" s="74" t="s">
        <v>616</v>
      </c>
      <c r="T28" s="74"/>
      <c r="U28" s="250" t="s">
        <v>602</v>
      </c>
      <c r="V28" s="75" t="s">
        <v>432</v>
      </c>
      <c r="W28" s="76" t="s">
        <v>603</v>
      </c>
      <c r="X28" s="77">
        <v>5.8</v>
      </c>
    </row>
    <row r="29" spans="1:24">
      <c r="A29" s="78" t="s">
        <v>172</v>
      </c>
      <c r="B29" s="255"/>
      <c r="C29" s="79" t="s">
        <v>620</v>
      </c>
      <c r="D29" s="80"/>
      <c r="E29" s="81">
        <v>70</v>
      </c>
      <c r="F29" s="91" t="s">
        <v>632</v>
      </c>
      <c r="G29" s="80"/>
      <c r="H29" s="81">
        <v>55</v>
      </c>
      <c r="I29" s="79" t="s">
        <v>660</v>
      </c>
      <c r="J29" s="81"/>
      <c r="K29" s="81">
        <v>10</v>
      </c>
      <c r="L29" s="79" t="s">
        <v>661</v>
      </c>
      <c r="M29" s="80" t="s">
        <v>662</v>
      </c>
      <c r="N29" s="81">
        <v>30</v>
      </c>
      <c r="O29" s="79" t="str">
        <f>O28</f>
        <v>淺色蔬菜</v>
      </c>
      <c r="P29" s="79"/>
      <c r="Q29" s="79">
        <v>110</v>
      </c>
      <c r="R29" s="79" t="s">
        <v>663</v>
      </c>
      <c r="S29" s="110"/>
      <c r="T29" s="81">
        <v>10</v>
      </c>
      <c r="U29" s="251"/>
      <c r="V29" s="82">
        <f>X28*15+X30*5+10</f>
        <v>107</v>
      </c>
      <c r="W29" s="83" t="s">
        <v>664</v>
      </c>
      <c r="X29" s="84">
        <v>2.6</v>
      </c>
    </row>
    <row r="30" spans="1:24">
      <c r="A30" s="78">
        <v>14</v>
      </c>
      <c r="B30" s="255"/>
      <c r="C30" s="79" t="s">
        <v>665</v>
      </c>
      <c r="D30" s="80"/>
      <c r="E30" s="81">
        <v>40</v>
      </c>
      <c r="F30" s="79" t="s">
        <v>666</v>
      </c>
      <c r="G30" s="80"/>
      <c r="H30" s="81">
        <v>20</v>
      </c>
      <c r="I30" s="79" t="s">
        <v>667</v>
      </c>
      <c r="J30" s="81"/>
      <c r="K30" s="81">
        <v>15</v>
      </c>
      <c r="L30" s="79"/>
      <c r="M30" s="81"/>
      <c r="N30" s="81"/>
      <c r="O30" s="79"/>
      <c r="P30" s="79"/>
      <c r="Q30" s="79"/>
      <c r="R30" s="79" t="s">
        <v>668</v>
      </c>
      <c r="S30" s="80" t="s">
        <v>669</v>
      </c>
      <c r="T30" s="81">
        <v>20</v>
      </c>
      <c r="U30" s="251"/>
      <c r="V30" s="86" t="s">
        <v>435</v>
      </c>
      <c r="W30" s="83" t="s">
        <v>670</v>
      </c>
      <c r="X30" s="84">
        <v>2</v>
      </c>
    </row>
    <row r="31" spans="1:24">
      <c r="A31" s="78" t="s">
        <v>175</v>
      </c>
      <c r="B31" s="255"/>
      <c r="C31" s="85"/>
      <c r="D31" s="90"/>
      <c r="E31" s="88"/>
      <c r="F31" s="79" t="s">
        <v>671</v>
      </c>
      <c r="G31" s="81"/>
      <c r="H31" s="81">
        <v>5</v>
      </c>
      <c r="I31" s="79" t="s">
        <v>671</v>
      </c>
      <c r="J31" s="80"/>
      <c r="K31" s="81">
        <v>5</v>
      </c>
      <c r="L31" s="79"/>
      <c r="M31" s="87"/>
      <c r="N31" s="81"/>
      <c r="O31" s="79"/>
      <c r="P31" s="85"/>
      <c r="Q31" s="79"/>
      <c r="R31" s="79"/>
      <c r="S31" s="80"/>
      <c r="T31" s="81"/>
      <c r="U31" s="251"/>
      <c r="V31" s="82">
        <f>X29*5+X31*5</f>
        <v>26</v>
      </c>
      <c r="W31" s="83" t="s">
        <v>672</v>
      </c>
      <c r="X31" s="84">
        <v>2.6</v>
      </c>
    </row>
    <row r="32" spans="1:24">
      <c r="A32" s="253" t="s">
        <v>673</v>
      </c>
      <c r="B32" s="255"/>
      <c r="C32" s="85"/>
      <c r="D32" s="90"/>
      <c r="E32" s="88"/>
      <c r="F32" s="79" t="s">
        <v>674</v>
      </c>
      <c r="G32" s="85"/>
      <c r="H32" s="81">
        <v>10</v>
      </c>
      <c r="I32" s="79" t="s">
        <v>666</v>
      </c>
      <c r="J32" s="81"/>
      <c r="K32" s="81">
        <v>15</v>
      </c>
      <c r="L32" s="79"/>
      <c r="M32" s="80"/>
      <c r="N32" s="81"/>
      <c r="O32" s="79"/>
      <c r="P32" s="85"/>
      <c r="Q32" s="79"/>
      <c r="R32" s="79"/>
      <c r="S32" s="80"/>
      <c r="T32" s="81"/>
      <c r="U32" s="251"/>
      <c r="V32" s="86" t="s">
        <v>439</v>
      </c>
      <c r="W32" s="83" t="s">
        <v>675</v>
      </c>
      <c r="X32" s="84"/>
    </row>
    <row r="33" spans="1:24">
      <c r="A33" s="253"/>
      <c r="B33" s="255"/>
      <c r="C33" s="85"/>
      <c r="D33" s="90"/>
      <c r="E33" s="88"/>
      <c r="F33" s="79"/>
      <c r="G33" s="85"/>
      <c r="H33" s="81"/>
      <c r="I33" s="91" t="s">
        <v>676</v>
      </c>
      <c r="J33" s="92"/>
      <c r="K33" s="83">
        <v>20</v>
      </c>
      <c r="L33" s="79"/>
      <c r="M33" s="89"/>
      <c r="N33" s="81"/>
      <c r="O33" s="79"/>
      <c r="P33" s="85"/>
      <c r="Q33" s="79"/>
      <c r="R33" s="79"/>
      <c r="S33" s="85"/>
      <c r="T33" s="81"/>
      <c r="U33" s="251"/>
      <c r="V33" s="82">
        <f>X28*2+X29*7+X30</f>
        <v>31.799999999999997</v>
      </c>
      <c r="W33" s="93" t="s">
        <v>677</v>
      </c>
      <c r="X33" s="94"/>
    </row>
    <row r="34" spans="1:24">
      <c r="A34" s="95" t="s">
        <v>678</v>
      </c>
      <c r="B34" s="96"/>
      <c r="C34" s="85"/>
      <c r="D34" s="90"/>
      <c r="E34" s="88"/>
      <c r="F34" s="79"/>
      <c r="G34" s="85"/>
      <c r="H34" s="81"/>
      <c r="I34" s="79" t="s">
        <v>679</v>
      </c>
      <c r="J34" s="89"/>
      <c r="K34" s="79">
        <v>10</v>
      </c>
      <c r="L34" s="79"/>
      <c r="M34" s="89"/>
      <c r="N34" s="79"/>
      <c r="O34" s="79"/>
      <c r="P34" s="85"/>
      <c r="Q34" s="79"/>
      <c r="R34" s="79"/>
      <c r="S34" s="85"/>
      <c r="T34" s="81"/>
      <c r="U34" s="251"/>
      <c r="V34" s="86" t="s">
        <v>443</v>
      </c>
      <c r="W34" s="91"/>
      <c r="X34" s="84"/>
    </row>
    <row r="35" spans="1:24">
      <c r="A35" s="116"/>
      <c r="B35" s="117"/>
      <c r="C35" s="85"/>
      <c r="D35" s="90"/>
      <c r="E35" s="88"/>
      <c r="F35" s="99"/>
      <c r="G35" s="100"/>
      <c r="H35" s="101"/>
      <c r="I35" s="99"/>
      <c r="J35" s="102"/>
      <c r="K35" s="99"/>
      <c r="L35" s="99"/>
      <c r="M35" s="102"/>
      <c r="N35" s="99"/>
      <c r="O35" s="99"/>
      <c r="P35" s="100"/>
      <c r="Q35" s="99"/>
      <c r="R35" s="99"/>
      <c r="S35" s="100"/>
      <c r="T35" s="101"/>
      <c r="U35" s="252"/>
      <c r="V35" s="103">
        <f>V29*4+V31*9+V33*4</f>
        <v>789.2</v>
      </c>
      <c r="W35" s="104"/>
      <c r="X35" s="105"/>
    </row>
    <row r="36" spans="1:24">
      <c r="A36" s="70">
        <v>10</v>
      </c>
      <c r="B36" s="247"/>
      <c r="C36" s="71" t="s">
        <v>680</v>
      </c>
      <c r="D36" s="72" t="s">
        <v>681</v>
      </c>
      <c r="E36" s="73"/>
      <c r="F36" s="71" t="s">
        <v>682</v>
      </c>
      <c r="G36" s="71" t="s">
        <v>683</v>
      </c>
      <c r="H36" s="71"/>
      <c r="I36" s="74" t="s">
        <v>684</v>
      </c>
      <c r="J36" s="74" t="s">
        <v>683</v>
      </c>
      <c r="K36" s="74"/>
      <c r="L36" s="71" t="s">
        <v>685</v>
      </c>
      <c r="M36" s="71" t="s">
        <v>686</v>
      </c>
      <c r="N36" s="71"/>
      <c r="O36" s="71" t="s">
        <v>456</v>
      </c>
      <c r="P36" s="71" t="s">
        <v>687</v>
      </c>
      <c r="Q36" s="71"/>
      <c r="R36" s="71" t="s">
        <v>688</v>
      </c>
      <c r="S36" s="71" t="s">
        <v>689</v>
      </c>
      <c r="T36" s="71"/>
      <c r="U36" s="250" t="s">
        <v>690</v>
      </c>
      <c r="V36" s="75" t="s">
        <v>432</v>
      </c>
      <c r="W36" s="76" t="s">
        <v>691</v>
      </c>
      <c r="X36" s="77">
        <v>5.7</v>
      </c>
    </row>
    <row r="37" spans="1:24">
      <c r="A37" s="78" t="s">
        <v>172</v>
      </c>
      <c r="B37" s="248"/>
      <c r="C37" s="79" t="s">
        <v>692</v>
      </c>
      <c r="D37" s="87"/>
      <c r="E37" s="88">
        <v>110</v>
      </c>
      <c r="F37" s="79" t="s">
        <v>693</v>
      </c>
      <c r="G37" s="80"/>
      <c r="H37" s="81">
        <v>60</v>
      </c>
      <c r="I37" s="79" t="s">
        <v>666</v>
      </c>
      <c r="J37" s="81"/>
      <c r="K37" s="81">
        <v>20</v>
      </c>
      <c r="L37" s="79" t="s">
        <v>694</v>
      </c>
      <c r="M37" s="81"/>
      <c r="N37" s="81">
        <v>50</v>
      </c>
      <c r="O37" s="79" t="s">
        <v>456</v>
      </c>
      <c r="P37" s="79"/>
      <c r="Q37" s="79">
        <v>110</v>
      </c>
      <c r="R37" s="108" t="s">
        <v>695</v>
      </c>
      <c r="S37" s="110"/>
      <c r="T37" s="81">
        <v>20</v>
      </c>
      <c r="U37" s="251"/>
      <c r="V37" s="82">
        <f>X36*15+X38*5+10</f>
        <v>105.5</v>
      </c>
      <c r="W37" s="83" t="s">
        <v>664</v>
      </c>
      <c r="X37" s="84">
        <v>2.7</v>
      </c>
    </row>
    <row r="38" spans="1:24">
      <c r="A38" s="78">
        <v>15</v>
      </c>
      <c r="B38" s="248"/>
      <c r="C38" s="79"/>
      <c r="D38" s="113"/>
      <c r="E38" s="109"/>
      <c r="F38" s="79" t="s">
        <v>696</v>
      </c>
      <c r="G38" s="80"/>
      <c r="H38" s="81">
        <v>15</v>
      </c>
      <c r="I38" s="79" t="s">
        <v>697</v>
      </c>
      <c r="J38" s="81"/>
      <c r="K38" s="81">
        <v>15</v>
      </c>
      <c r="L38" s="79"/>
      <c r="M38" s="92"/>
      <c r="N38" s="83"/>
      <c r="O38" s="79"/>
      <c r="P38" s="79"/>
      <c r="Q38" s="79"/>
      <c r="R38" s="79" t="s">
        <v>667</v>
      </c>
      <c r="S38" s="80"/>
      <c r="T38" s="81">
        <v>10</v>
      </c>
      <c r="U38" s="251"/>
      <c r="V38" s="86" t="s">
        <v>435</v>
      </c>
      <c r="W38" s="83" t="s">
        <v>670</v>
      </c>
      <c r="X38" s="84">
        <v>2</v>
      </c>
    </row>
    <row r="39" spans="1:24">
      <c r="A39" s="78" t="s">
        <v>175</v>
      </c>
      <c r="B39" s="248"/>
      <c r="C39" s="79"/>
      <c r="D39" s="113"/>
      <c r="E39" s="109"/>
      <c r="F39" s="79" t="s">
        <v>698</v>
      </c>
      <c r="G39" s="81"/>
      <c r="H39" s="81">
        <v>1</v>
      </c>
      <c r="I39" s="79" t="s">
        <v>671</v>
      </c>
      <c r="J39" s="81"/>
      <c r="K39" s="81">
        <v>5</v>
      </c>
      <c r="L39" s="79"/>
      <c r="M39" s="90"/>
      <c r="N39" s="109"/>
      <c r="O39" s="79"/>
      <c r="P39" s="85"/>
      <c r="Q39" s="79"/>
      <c r="R39" s="79" t="s">
        <v>671</v>
      </c>
      <c r="S39" s="80"/>
      <c r="T39" s="81">
        <v>5</v>
      </c>
      <c r="U39" s="251"/>
      <c r="V39" s="82">
        <f>X37*5+X39*5</f>
        <v>26</v>
      </c>
      <c r="W39" s="83" t="s">
        <v>672</v>
      </c>
      <c r="X39" s="84">
        <v>2.5</v>
      </c>
    </row>
    <row r="40" spans="1:24">
      <c r="A40" s="253" t="s">
        <v>699</v>
      </c>
      <c r="B40" s="248"/>
      <c r="C40" s="79"/>
      <c r="D40" s="113"/>
      <c r="E40" s="109"/>
      <c r="F40" s="79" t="s">
        <v>700</v>
      </c>
      <c r="G40" s="85"/>
      <c r="H40" s="81">
        <v>1</v>
      </c>
      <c r="I40" s="79" t="s">
        <v>701</v>
      </c>
      <c r="J40" s="81"/>
      <c r="K40" s="81">
        <v>20</v>
      </c>
      <c r="L40" s="79"/>
      <c r="M40" s="81"/>
      <c r="N40" s="81"/>
      <c r="O40" s="79"/>
      <c r="P40" s="85"/>
      <c r="Q40" s="79"/>
      <c r="R40" s="79" t="s">
        <v>701</v>
      </c>
      <c r="S40" s="80"/>
      <c r="T40" s="81">
        <v>5</v>
      </c>
      <c r="U40" s="251"/>
      <c r="V40" s="86" t="s">
        <v>439</v>
      </c>
      <c r="W40" s="83" t="s">
        <v>675</v>
      </c>
      <c r="X40" s="84"/>
    </row>
    <row r="41" spans="1:24">
      <c r="A41" s="254"/>
      <c r="B41" s="249"/>
      <c r="C41" s="79"/>
      <c r="D41" s="90"/>
      <c r="E41" s="109"/>
      <c r="F41" s="79"/>
      <c r="G41" s="85"/>
      <c r="H41" s="81"/>
      <c r="I41" s="91"/>
      <c r="J41" s="92"/>
      <c r="K41" s="83"/>
      <c r="L41" s="91"/>
      <c r="M41" s="92"/>
      <c r="N41" s="83"/>
      <c r="O41" s="79"/>
      <c r="P41" s="85"/>
      <c r="Q41" s="79"/>
      <c r="R41" s="79"/>
      <c r="S41" s="85"/>
      <c r="T41" s="81"/>
      <c r="U41" s="251"/>
      <c r="V41" s="82">
        <f>X36*2+X37*7+X38</f>
        <v>32.300000000000004</v>
      </c>
      <c r="W41" s="93" t="s">
        <v>677</v>
      </c>
      <c r="X41" s="94"/>
    </row>
    <row r="42" spans="1:24">
      <c r="A42" s="95" t="s">
        <v>678</v>
      </c>
      <c r="B42" s="96"/>
      <c r="C42" s="79"/>
      <c r="D42" s="90"/>
      <c r="E42" s="88"/>
      <c r="F42" s="79"/>
      <c r="G42" s="85"/>
      <c r="H42" s="81"/>
      <c r="I42" s="79"/>
      <c r="J42" s="89"/>
      <c r="K42" s="81"/>
      <c r="L42" s="79"/>
      <c r="M42" s="89"/>
      <c r="N42" s="79"/>
      <c r="O42" s="79"/>
      <c r="P42" s="85"/>
      <c r="Q42" s="79"/>
      <c r="R42" s="79"/>
      <c r="S42" s="85"/>
      <c r="T42" s="81"/>
      <c r="U42" s="251"/>
      <c r="V42" s="86" t="s">
        <v>443</v>
      </c>
      <c r="W42" s="91"/>
      <c r="X42" s="84"/>
    </row>
    <row r="43" spans="1:24" ht="17.25" thickBot="1">
      <c r="A43" s="118"/>
      <c r="B43" s="119"/>
      <c r="C43" s="137"/>
      <c r="D43" s="138"/>
      <c r="E43" s="139"/>
      <c r="F43" s="140"/>
      <c r="G43" s="137"/>
      <c r="H43" s="141"/>
      <c r="I43" s="140"/>
      <c r="J43" s="142"/>
      <c r="K43" s="140"/>
      <c r="L43" s="140"/>
      <c r="M43" s="142"/>
      <c r="N43" s="140"/>
      <c r="O43" s="140"/>
      <c r="P43" s="137"/>
      <c r="Q43" s="140"/>
      <c r="R43" s="140"/>
      <c r="S43" s="137"/>
      <c r="T43" s="141"/>
      <c r="U43" s="257"/>
      <c r="V43" s="143">
        <f>V37*4+V39*9+V41*4</f>
        <v>785.2</v>
      </c>
      <c r="W43" s="144"/>
      <c r="X43" s="145"/>
    </row>
  </sheetData>
  <mergeCells count="16"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  <mergeCell ref="A1:X1"/>
    <mergeCell ref="B4:B9"/>
    <mergeCell ref="U4:U11"/>
    <mergeCell ref="A8:A9"/>
    <mergeCell ref="B12:B17"/>
    <mergeCell ref="U12:U19"/>
    <mergeCell ref="A16:A17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workbookViewId="0">
      <selection sqref="A1:X43"/>
    </sheetView>
  </sheetViews>
  <sheetFormatPr defaultRowHeight="16.5"/>
  <sheetData>
    <row r="1" spans="1:24" ht="19.5">
      <c r="A1" s="246" t="s">
        <v>706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4" ht="17.25" thickBot="1">
      <c r="A2" s="56" t="s">
        <v>595</v>
      </c>
      <c r="B2" s="57"/>
      <c r="C2" s="58"/>
      <c r="D2" s="59"/>
      <c r="E2" s="59"/>
      <c r="F2" s="58"/>
      <c r="G2" s="59"/>
      <c r="H2" s="59"/>
      <c r="I2" s="58"/>
      <c r="J2" s="59"/>
      <c r="K2" s="59"/>
      <c r="L2" s="58"/>
      <c r="M2" s="59"/>
      <c r="N2" s="59"/>
      <c r="O2" s="58"/>
      <c r="P2" s="59"/>
      <c r="Q2" s="59"/>
      <c r="R2" s="60"/>
      <c r="S2" s="59"/>
      <c r="T2" s="59"/>
      <c r="U2" s="58"/>
      <c r="V2" s="61"/>
      <c r="W2" s="62"/>
      <c r="X2" s="58"/>
    </row>
    <row r="3" spans="1:24" ht="34.5">
      <c r="A3" s="63" t="s">
        <v>596</v>
      </c>
      <c r="B3" s="64" t="s">
        <v>424</v>
      </c>
      <c r="C3" s="65" t="s">
        <v>161</v>
      </c>
      <c r="D3" s="66" t="s">
        <v>597</v>
      </c>
      <c r="E3" s="67" t="s">
        <v>598</v>
      </c>
      <c r="F3" s="65" t="s">
        <v>164</v>
      </c>
      <c r="G3" s="65" t="s">
        <v>597</v>
      </c>
      <c r="H3" s="65" t="s">
        <v>598</v>
      </c>
      <c r="I3" s="65" t="s">
        <v>165</v>
      </c>
      <c r="J3" s="65" t="s">
        <v>597</v>
      </c>
      <c r="K3" s="65" t="s">
        <v>598</v>
      </c>
      <c r="L3" s="65" t="s">
        <v>165</v>
      </c>
      <c r="M3" s="65" t="s">
        <v>597</v>
      </c>
      <c r="N3" s="65" t="s">
        <v>598</v>
      </c>
      <c r="O3" s="65" t="s">
        <v>165</v>
      </c>
      <c r="P3" s="65" t="s">
        <v>597</v>
      </c>
      <c r="Q3" s="65" t="s">
        <v>598</v>
      </c>
      <c r="R3" s="66" t="s">
        <v>166</v>
      </c>
      <c r="S3" s="65" t="s">
        <v>597</v>
      </c>
      <c r="T3" s="65" t="s">
        <v>598</v>
      </c>
      <c r="U3" s="65" t="s">
        <v>599</v>
      </c>
      <c r="V3" s="68" t="s">
        <v>168</v>
      </c>
      <c r="W3" s="65" t="s">
        <v>600</v>
      </c>
      <c r="X3" s="69" t="s">
        <v>601</v>
      </c>
    </row>
    <row r="4" spans="1:24">
      <c r="A4" s="70">
        <v>10</v>
      </c>
      <c r="B4" s="247"/>
      <c r="C4" s="71" t="s">
        <v>707</v>
      </c>
      <c r="D4" s="72" t="s">
        <v>612</v>
      </c>
      <c r="E4" s="73"/>
      <c r="F4" s="71" t="s">
        <v>708</v>
      </c>
      <c r="G4" s="71" t="s">
        <v>616</v>
      </c>
      <c r="H4" s="71"/>
      <c r="I4" s="74" t="s">
        <v>709</v>
      </c>
      <c r="J4" s="74" t="s">
        <v>616</v>
      </c>
      <c r="K4" s="74"/>
      <c r="L4" s="71" t="s">
        <v>710</v>
      </c>
      <c r="M4" s="71" t="s">
        <v>636</v>
      </c>
      <c r="N4" s="71"/>
      <c r="O4" s="74" t="s">
        <v>658</v>
      </c>
      <c r="P4" s="74" t="s">
        <v>618</v>
      </c>
      <c r="Q4" s="74"/>
      <c r="R4" s="71" t="s">
        <v>711</v>
      </c>
      <c r="S4" s="71" t="s">
        <v>616</v>
      </c>
      <c r="T4" s="71"/>
      <c r="U4" s="250" t="s">
        <v>602</v>
      </c>
      <c r="V4" s="75" t="s">
        <v>432</v>
      </c>
      <c r="W4" s="76" t="s">
        <v>603</v>
      </c>
      <c r="X4" s="77">
        <v>5.6</v>
      </c>
    </row>
    <row r="5" spans="1:24">
      <c r="A5" s="78" t="s">
        <v>172</v>
      </c>
      <c r="B5" s="248"/>
      <c r="C5" s="79" t="s">
        <v>620</v>
      </c>
      <c r="D5" s="80"/>
      <c r="E5" s="81">
        <v>110</v>
      </c>
      <c r="F5" s="79" t="s">
        <v>632</v>
      </c>
      <c r="G5" s="81"/>
      <c r="H5" s="81">
        <v>50</v>
      </c>
      <c r="I5" s="79" t="s">
        <v>645</v>
      </c>
      <c r="J5" s="80"/>
      <c r="K5" s="81">
        <v>30</v>
      </c>
      <c r="L5" s="79" t="s">
        <v>710</v>
      </c>
      <c r="M5" s="80" t="s">
        <v>712</v>
      </c>
      <c r="N5" s="81">
        <v>30</v>
      </c>
      <c r="O5" s="79" t="str">
        <f>O4</f>
        <v>淺色蔬菜</v>
      </c>
      <c r="P5" s="79"/>
      <c r="Q5" s="79">
        <v>110</v>
      </c>
      <c r="R5" s="108" t="s">
        <v>713</v>
      </c>
      <c r="S5" s="110" t="s">
        <v>714</v>
      </c>
      <c r="T5" s="81">
        <v>30</v>
      </c>
      <c r="U5" s="251"/>
      <c r="V5" s="82">
        <f>X4*15+X6*5+10</f>
        <v>104</v>
      </c>
      <c r="W5" s="83" t="s">
        <v>715</v>
      </c>
      <c r="X5" s="84">
        <v>2.9</v>
      </c>
    </row>
    <row r="6" spans="1:24">
      <c r="A6" s="78">
        <v>18</v>
      </c>
      <c r="B6" s="248"/>
      <c r="C6" s="79"/>
      <c r="D6" s="81"/>
      <c r="E6" s="81"/>
      <c r="F6" s="79" t="s">
        <v>716</v>
      </c>
      <c r="G6" s="81"/>
      <c r="H6" s="81">
        <v>20</v>
      </c>
      <c r="I6" s="79" t="s">
        <v>717</v>
      </c>
      <c r="J6" s="81"/>
      <c r="K6" s="81">
        <v>20</v>
      </c>
      <c r="L6" s="79"/>
      <c r="M6" s="110"/>
      <c r="N6" s="81"/>
      <c r="O6" s="79"/>
      <c r="P6" s="79"/>
      <c r="Q6" s="79"/>
      <c r="R6" s="91" t="s">
        <v>718</v>
      </c>
      <c r="S6" s="80"/>
      <c r="T6" s="81">
        <v>10</v>
      </c>
      <c r="U6" s="251"/>
      <c r="V6" s="86" t="s">
        <v>435</v>
      </c>
      <c r="W6" s="83" t="s">
        <v>719</v>
      </c>
      <c r="X6" s="84">
        <v>2</v>
      </c>
    </row>
    <row r="7" spans="1:24">
      <c r="A7" s="78" t="s">
        <v>175</v>
      </c>
      <c r="B7" s="248"/>
      <c r="C7" s="79"/>
      <c r="D7" s="113"/>
      <c r="E7" s="109"/>
      <c r="F7" s="79" t="s">
        <v>720</v>
      </c>
      <c r="G7" s="81"/>
      <c r="H7" s="81">
        <v>2</v>
      </c>
      <c r="I7" s="79" t="s">
        <v>721</v>
      </c>
      <c r="J7" s="81" t="s">
        <v>722</v>
      </c>
      <c r="K7" s="81">
        <v>10</v>
      </c>
      <c r="L7" s="79"/>
      <c r="M7" s="80"/>
      <c r="N7" s="81"/>
      <c r="O7" s="79"/>
      <c r="P7" s="85"/>
      <c r="Q7" s="79"/>
      <c r="R7" s="79" t="s">
        <v>723</v>
      </c>
      <c r="S7" s="80"/>
      <c r="T7" s="81">
        <v>1</v>
      </c>
      <c r="U7" s="251"/>
      <c r="V7" s="82">
        <f>X5*5+X7*5</f>
        <v>27.5</v>
      </c>
      <c r="W7" s="83" t="s">
        <v>724</v>
      </c>
      <c r="X7" s="84">
        <v>2.6</v>
      </c>
    </row>
    <row r="8" spans="1:24">
      <c r="A8" s="253" t="s">
        <v>725</v>
      </c>
      <c r="B8" s="248"/>
      <c r="C8" s="79"/>
      <c r="D8" s="113"/>
      <c r="E8" s="109"/>
      <c r="F8" s="79"/>
      <c r="G8" s="85"/>
      <c r="H8" s="81"/>
      <c r="I8" s="79" t="s">
        <v>726</v>
      </c>
      <c r="J8" s="89"/>
      <c r="K8" s="81">
        <v>2</v>
      </c>
      <c r="L8" s="79"/>
      <c r="M8" s="110"/>
      <c r="N8" s="81"/>
      <c r="O8" s="79"/>
      <c r="P8" s="85"/>
      <c r="Q8" s="79"/>
      <c r="R8" s="79"/>
      <c r="S8" s="80"/>
      <c r="T8" s="81"/>
      <c r="U8" s="251"/>
      <c r="V8" s="86" t="s">
        <v>439</v>
      </c>
      <c r="W8" s="83" t="s">
        <v>727</v>
      </c>
      <c r="X8" s="84"/>
    </row>
    <row r="9" spans="1:24">
      <c r="A9" s="254"/>
      <c r="B9" s="249"/>
      <c r="C9" s="79"/>
      <c r="D9" s="90"/>
      <c r="E9" s="109"/>
      <c r="F9" s="79"/>
      <c r="G9" s="85"/>
      <c r="H9" s="81"/>
      <c r="I9" s="91" t="s">
        <v>713</v>
      </c>
      <c r="J9" s="81" t="s">
        <v>714</v>
      </c>
      <c r="K9" s="83">
        <v>10</v>
      </c>
      <c r="L9" s="91"/>
      <c r="M9" s="92"/>
      <c r="N9" s="83"/>
      <c r="O9" s="79"/>
      <c r="P9" s="85"/>
      <c r="Q9" s="79"/>
      <c r="R9" s="79"/>
      <c r="S9" s="85"/>
      <c r="T9" s="81"/>
      <c r="U9" s="251"/>
      <c r="V9" s="82">
        <f>X4*2+X5*7+X6</f>
        <v>33.5</v>
      </c>
      <c r="W9" s="93" t="s">
        <v>728</v>
      </c>
      <c r="X9" s="94"/>
    </row>
    <row r="10" spans="1:24">
      <c r="A10" s="95" t="s">
        <v>729</v>
      </c>
      <c r="B10" s="96"/>
      <c r="C10" s="85"/>
      <c r="D10" s="90"/>
      <c r="E10" s="88"/>
      <c r="F10" s="79"/>
      <c r="G10" s="85"/>
      <c r="H10" s="81"/>
      <c r="I10" s="79"/>
      <c r="J10" s="89"/>
      <c r="K10" s="79"/>
      <c r="L10" s="79"/>
      <c r="M10" s="89"/>
      <c r="N10" s="79"/>
      <c r="O10" s="79"/>
      <c r="P10" s="85"/>
      <c r="Q10" s="79"/>
      <c r="R10" s="79"/>
      <c r="S10" s="85"/>
      <c r="T10" s="81"/>
      <c r="U10" s="251"/>
      <c r="V10" s="86" t="s">
        <v>443</v>
      </c>
      <c r="W10" s="91"/>
      <c r="X10" s="84"/>
    </row>
    <row r="11" spans="1:24">
      <c r="A11" s="97"/>
      <c r="B11" s="98"/>
      <c r="C11" s="100"/>
      <c r="D11" s="120"/>
      <c r="E11" s="121"/>
      <c r="F11" s="99"/>
      <c r="G11" s="100"/>
      <c r="H11" s="101"/>
      <c r="I11" s="99"/>
      <c r="J11" s="102"/>
      <c r="K11" s="99"/>
      <c r="L11" s="99"/>
      <c r="M11" s="102"/>
      <c r="N11" s="99"/>
      <c r="O11" s="99"/>
      <c r="P11" s="100"/>
      <c r="Q11" s="99"/>
      <c r="R11" s="99"/>
      <c r="S11" s="100"/>
      <c r="T11" s="101"/>
      <c r="U11" s="252"/>
      <c r="V11" s="103">
        <f>V5*4+V7*9+V9*4</f>
        <v>797.5</v>
      </c>
      <c r="W11" s="104"/>
      <c r="X11" s="105"/>
    </row>
    <row r="12" spans="1:24">
      <c r="A12" s="78">
        <v>10</v>
      </c>
      <c r="B12" s="249"/>
      <c r="C12" s="71" t="s">
        <v>730</v>
      </c>
      <c r="D12" s="72" t="s">
        <v>731</v>
      </c>
      <c r="E12" s="73"/>
      <c r="F12" s="74" t="s">
        <v>732</v>
      </c>
      <c r="G12" s="74" t="s">
        <v>733</v>
      </c>
      <c r="H12" s="74"/>
      <c r="I12" s="74" t="s">
        <v>734</v>
      </c>
      <c r="J12" s="74" t="s">
        <v>735</v>
      </c>
      <c r="K12" s="74"/>
      <c r="L12" s="74" t="s">
        <v>736</v>
      </c>
      <c r="M12" s="125" t="s">
        <v>731</v>
      </c>
      <c r="N12" s="74"/>
      <c r="O12" s="71" t="s">
        <v>456</v>
      </c>
      <c r="P12" s="71" t="s">
        <v>737</v>
      </c>
      <c r="Q12" s="71"/>
      <c r="R12" s="71" t="s">
        <v>738</v>
      </c>
      <c r="S12" s="71" t="s">
        <v>735</v>
      </c>
      <c r="T12" s="71"/>
      <c r="U12" s="250" t="s">
        <v>739</v>
      </c>
      <c r="V12" s="75" t="s">
        <v>432</v>
      </c>
      <c r="W12" s="76" t="s">
        <v>740</v>
      </c>
      <c r="X12" s="77">
        <v>5.5</v>
      </c>
    </row>
    <row r="13" spans="1:24">
      <c r="A13" s="78" t="s">
        <v>172</v>
      </c>
      <c r="B13" s="255"/>
      <c r="C13" s="79" t="s">
        <v>741</v>
      </c>
      <c r="D13" s="80"/>
      <c r="E13" s="81">
        <v>70</v>
      </c>
      <c r="F13" s="79" t="s">
        <v>742</v>
      </c>
      <c r="G13" s="107"/>
      <c r="H13" s="81">
        <v>60</v>
      </c>
      <c r="I13" s="79" t="s">
        <v>743</v>
      </c>
      <c r="J13" s="80"/>
      <c r="K13" s="81">
        <v>30</v>
      </c>
      <c r="L13" s="79" t="s">
        <v>744</v>
      </c>
      <c r="M13" s="81"/>
      <c r="N13" s="81">
        <v>40</v>
      </c>
      <c r="O13" s="79" t="s">
        <v>456</v>
      </c>
      <c r="P13" s="79"/>
      <c r="Q13" s="79">
        <v>100</v>
      </c>
      <c r="R13" s="79" t="s">
        <v>745</v>
      </c>
      <c r="S13" s="81"/>
      <c r="T13" s="81">
        <v>10</v>
      </c>
      <c r="U13" s="251"/>
      <c r="V13" s="82">
        <f>X12*15+X14*5+10</f>
        <v>102.5</v>
      </c>
      <c r="W13" s="83" t="s">
        <v>715</v>
      </c>
      <c r="X13" s="84">
        <v>2.6</v>
      </c>
    </row>
    <row r="14" spans="1:24">
      <c r="A14" s="78">
        <v>19</v>
      </c>
      <c r="B14" s="255"/>
      <c r="C14" s="79" t="s">
        <v>746</v>
      </c>
      <c r="D14" s="81"/>
      <c r="E14" s="81">
        <v>40</v>
      </c>
      <c r="F14" s="79"/>
      <c r="G14" s="107"/>
      <c r="H14" s="81"/>
      <c r="I14" s="79" t="s">
        <v>747</v>
      </c>
      <c r="J14" s="81" t="s">
        <v>722</v>
      </c>
      <c r="K14" s="81">
        <v>20</v>
      </c>
      <c r="L14" s="79" t="s">
        <v>748</v>
      </c>
      <c r="M14" s="81"/>
      <c r="N14" s="81">
        <v>5</v>
      </c>
      <c r="O14" s="79"/>
      <c r="P14" s="79"/>
      <c r="Q14" s="79"/>
      <c r="R14" s="79" t="s">
        <v>749</v>
      </c>
      <c r="S14" s="81"/>
      <c r="T14" s="81">
        <v>10</v>
      </c>
      <c r="U14" s="251"/>
      <c r="V14" s="86" t="s">
        <v>435</v>
      </c>
      <c r="W14" s="83" t="s">
        <v>719</v>
      </c>
      <c r="X14" s="84">
        <v>2</v>
      </c>
    </row>
    <row r="15" spans="1:24">
      <c r="A15" s="78" t="s">
        <v>750</v>
      </c>
      <c r="B15" s="255"/>
      <c r="C15" s="85"/>
      <c r="D15" s="90"/>
      <c r="E15" s="88"/>
      <c r="F15" s="79"/>
      <c r="G15" s="80"/>
      <c r="H15" s="126"/>
      <c r="I15" s="79"/>
      <c r="J15" s="81"/>
      <c r="K15" s="81"/>
      <c r="L15" s="79"/>
      <c r="M15" s="81"/>
      <c r="N15" s="81"/>
      <c r="O15" s="79"/>
      <c r="P15" s="85"/>
      <c r="Q15" s="79"/>
      <c r="R15" s="79"/>
      <c r="S15" s="81"/>
      <c r="T15" s="81"/>
      <c r="U15" s="251"/>
      <c r="V15" s="82">
        <f>X13*5+X15*5</f>
        <v>25.5</v>
      </c>
      <c r="W15" s="83" t="s">
        <v>724</v>
      </c>
      <c r="X15" s="84">
        <v>2.5</v>
      </c>
    </row>
    <row r="16" spans="1:24">
      <c r="A16" s="253" t="s">
        <v>751</v>
      </c>
      <c r="B16" s="255"/>
      <c r="C16" s="85"/>
      <c r="D16" s="90"/>
      <c r="E16" s="88"/>
      <c r="F16" s="79"/>
      <c r="G16" s="81"/>
      <c r="H16" s="81"/>
      <c r="I16" s="79"/>
      <c r="J16" s="89"/>
      <c r="K16" s="81"/>
      <c r="L16" s="79"/>
      <c r="M16" s="81"/>
      <c r="N16" s="81"/>
      <c r="O16" s="79"/>
      <c r="P16" s="85"/>
      <c r="Q16" s="79"/>
      <c r="R16" s="79"/>
      <c r="S16" s="85"/>
      <c r="T16" s="81"/>
      <c r="U16" s="251"/>
      <c r="V16" s="86" t="s">
        <v>439</v>
      </c>
      <c r="W16" s="83" t="s">
        <v>727</v>
      </c>
      <c r="X16" s="84"/>
    </row>
    <row r="17" spans="1:24">
      <c r="A17" s="253"/>
      <c r="B17" s="255"/>
      <c r="C17" s="85"/>
      <c r="D17" s="90"/>
      <c r="E17" s="88"/>
      <c r="F17" s="79"/>
      <c r="G17" s="85"/>
      <c r="H17" s="81"/>
      <c r="I17" s="91"/>
      <c r="J17" s="92"/>
      <c r="K17" s="83"/>
      <c r="L17" s="91"/>
      <c r="M17" s="92"/>
      <c r="N17" s="83"/>
      <c r="O17" s="79"/>
      <c r="P17" s="85"/>
      <c r="Q17" s="79"/>
      <c r="R17" s="79"/>
      <c r="S17" s="85"/>
      <c r="T17" s="81"/>
      <c r="U17" s="251"/>
      <c r="V17" s="82">
        <f>X12*2+X13*7+X14</f>
        <v>31.2</v>
      </c>
      <c r="W17" s="93" t="s">
        <v>728</v>
      </c>
      <c r="X17" s="94"/>
    </row>
    <row r="18" spans="1:24">
      <c r="A18" s="95" t="s">
        <v>729</v>
      </c>
      <c r="B18" s="96"/>
      <c r="C18" s="85"/>
      <c r="D18" s="90"/>
      <c r="E18" s="88"/>
      <c r="F18" s="79"/>
      <c r="G18" s="85"/>
      <c r="H18" s="81"/>
      <c r="I18" s="79"/>
      <c r="J18" s="89"/>
      <c r="K18" s="79"/>
      <c r="L18" s="79"/>
      <c r="M18" s="89"/>
      <c r="N18" s="79"/>
      <c r="O18" s="79"/>
      <c r="P18" s="85"/>
      <c r="Q18" s="79"/>
      <c r="R18" s="79"/>
      <c r="S18" s="85"/>
      <c r="T18" s="81"/>
      <c r="U18" s="251"/>
      <c r="V18" s="86" t="s">
        <v>443</v>
      </c>
      <c r="W18" s="91"/>
      <c r="X18" s="84"/>
    </row>
    <row r="19" spans="1:24" ht="17.25" thickBot="1">
      <c r="A19" s="111"/>
      <c r="B19" s="112"/>
      <c r="C19" s="85"/>
      <c r="D19" s="90"/>
      <c r="E19" s="88"/>
      <c r="F19" s="99"/>
      <c r="G19" s="100"/>
      <c r="H19" s="101"/>
      <c r="I19" s="99"/>
      <c r="J19" s="102"/>
      <c r="K19" s="99"/>
      <c r="L19" s="99"/>
      <c r="M19" s="102"/>
      <c r="N19" s="99"/>
      <c r="O19" s="99"/>
      <c r="P19" s="100"/>
      <c r="Q19" s="99"/>
      <c r="R19" s="99"/>
      <c r="S19" s="100"/>
      <c r="T19" s="101"/>
      <c r="U19" s="252"/>
      <c r="V19" s="103">
        <f>V13*4+V15*9+V17*4</f>
        <v>764.3</v>
      </c>
      <c r="W19" s="104"/>
      <c r="X19" s="105"/>
    </row>
    <row r="20" spans="1:24">
      <c r="A20" s="70">
        <v>10</v>
      </c>
      <c r="B20" s="255"/>
      <c r="C20" s="71" t="s">
        <v>752</v>
      </c>
      <c r="D20" s="72" t="s">
        <v>735</v>
      </c>
      <c r="E20" s="73"/>
      <c r="F20" s="74" t="s">
        <v>753</v>
      </c>
      <c r="G20" s="74" t="s">
        <v>754</v>
      </c>
      <c r="H20" s="74"/>
      <c r="I20" s="71" t="s">
        <v>755</v>
      </c>
      <c r="J20" s="71" t="s">
        <v>754</v>
      </c>
      <c r="K20" s="71"/>
      <c r="L20" s="74" t="s">
        <v>756</v>
      </c>
      <c r="M20" s="74" t="s">
        <v>735</v>
      </c>
      <c r="N20" s="127"/>
      <c r="O20" s="128" t="s">
        <v>757</v>
      </c>
      <c r="P20" s="129" t="s">
        <v>737</v>
      </c>
      <c r="Q20" s="129"/>
      <c r="R20" s="129" t="s">
        <v>758</v>
      </c>
      <c r="S20" s="129" t="s">
        <v>735</v>
      </c>
      <c r="T20" s="130"/>
      <c r="U20" s="258" t="s">
        <v>739</v>
      </c>
      <c r="V20" s="75" t="s">
        <v>432</v>
      </c>
      <c r="W20" s="76" t="s">
        <v>740</v>
      </c>
      <c r="X20" s="77">
        <v>5.9</v>
      </c>
    </row>
    <row r="21" spans="1:24">
      <c r="A21" s="78" t="s">
        <v>759</v>
      </c>
      <c r="B21" s="255"/>
      <c r="C21" s="79" t="s">
        <v>741</v>
      </c>
      <c r="D21" s="87"/>
      <c r="E21" s="109">
        <v>100</v>
      </c>
      <c r="F21" s="79" t="s">
        <v>760</v>
      </c>
      <c r="G21" s="81"/>
      <c r="H21" s="81">
        <v>65</v>
      </c>
      <c r="I21" s="79" t="s">
        <v>755</v>
      </c>
      <c r="J21" s="81" t="s">
        <v>761</v>
      </c>
      <c r="K21" s="81">
        <v>30</v>
      </c>
      <c r="L21" s="79" t="s">
        <v>717</v>
      </c>
      <c r="M21" s="81"/>
      <c r="N21" s="131">
        <v>40</v>
      </c>
      <c r="O21" s="88" t="s">
        <v>757</v>
      </c>
      <c r="P21" s="79"/>
      <c r="Q21" s="79">
        <v>100</v>
      </c>
      <c r="R21" s="79" t="s">
        <v>762</v>
      </c>
      <c r="S21" s="81"/>
      <c r="T21" s="132">
        <v>30</v>
      </c>
      <c r="U21" s="259"/>
      <c r="V21" s="82">
        <f>X20*15+X22*5+10</f>
        <v>108.5</v>
      </c>
      <c r="W21" s="83" t="s">
        <v>715</v>
      </c>
      <c r="X21" s="84">
        <v>2.6</v>
      </c>
    </row>
    <row r="22" spans="1:24">
      <c r="A22" s="78">
        <v>20</v>
      </c>
      <c r="B22" s="255"/>
      <c r="C22" s="79" t="s">
        <v>763</v>
      </c>
      <c r="D22" s="113"/>
      <c r="E22" s="109">
        <v>5</v>
      </c>
      <c r="F22" s="79"/>
      <c r="G22" s="81"/>
      <c r="H22" s="81"/>
      <c r="I22" s="79"/>
      <c r="J22" s="81"/>
      <c r="K22" s="81"/>
      <c r="L22" s="79" t="s">
        <v>537</v>
      </c>
      <c r="M22" s="92"/>
      <c r="N22" s="133">
        <v>10</v>
      </c>
      <c r="O22" s="88"/>
      <c r="P22" s="79"/>
      <c r="Q22" s="79"/>
      <c r="R22" s="79" t="s">
        <v>500</v>
      </c>
      <c r="S22" s="80"/>
      <c r="T22" s="132">
        <v>10</v>
      </c>
      <c r="U22" s="259"/>
      <c r="V22" s="86" t="s">
        <v>435</v>
      </c>
      <c r="W22" s="83" t="s">
        <v>719</v>
      </c>
      <c r="X22" s="84">
        <v>2</v>
      </c>
    </row>
    <row r="23" spans="1:24">
      <c r="A23" s="78" t="s">
        <v>175</v>
      </c>
      <c r="B23" s="255"/>
      <c r="C23" s="79" t="s">
        <v>716</v>
      </c>
      <c r="D23" s="113"/>
      <c r="E23" s="109">
        <v>5</v>
      </c>
      <c r="F23" s="79"/>
      <c r="G23" s="81"/>
      <c r="H23" s="81"/>
      <c r="I23" s="79"/>
      <c r="J23" s="81"/>
      <c r="K23" s="81"/>
      <c r="L23" s="79" t="s">
        <v>716</v>
      </c>
      <c r="M23" s="81"/>
      <c r="N23" s="134">
        <v>5</v>
      </c>
      <c r="O23" s="88"/>
      <c r="P23" s="85"/>
      <c r="Q23" s="79"/>
      <c r="R23" s="79"/>
      <c r="S23" s="81"/>
      <c r="T23" s="132"/>
      <c r="U23" s="259"/>
      <c r="V23" s="82">
        <f>X21*5+X23*5</f>
        <v>27</v>
      </c>
      <c r="W23" s="83" t="s">
        <v>724</v>
      </c>
      <c r="X23" s="84">
        <v>2.8</v>
      </c>
    </row>
    <row r="24" spans="1:24">
      <c r="A24" s="253" t="s">
        <v>764</v>
      </c>
      <c r="B24" s="255"/>
      <c r="C24" s="79" t="s">
        <v>765</v>
      </c>
      <c r="D24" s="113"/>
      <c r="E24" s="81">
        <v>5</v>
      </c>
      <c r="F24" s="79"/>
      <c r="G24" s="85"/>
      <c r="H24" s="81"/>
      <c r="I24" s="79"/>
      <c r="J24" s="89"/>
      <c r="K24" s="81"/>
      <c r="L24" s="79" t="s">
        <v>766</v>
      </c>
      <c r="M24" s="81"/>
      <c r="N24" s="131">
        <v>10</v>
      </c>
      <c r="O24" s="88"/>
      <c r="P24" s="85"/>
      <c r="Q24" s="79"/>
      <c r="R24" s="79"/>
      <c r="S24" s="85"/>
      <c r="T24" s="132"/>
      <c r="U24" s="259"/>
      <c r="V24" s="86" t="s">
        <v>439</v>
      </c>
      <c r="W24" s="83" t="s">
        <v>727</v>
      </c>
      <c r="X24" s="84"/>
    </row>
    <row r="25" spans="1:24">
      <c r="A25" s="253"/>
      <c r="B25" s="255"/>
      <c r="C25" s="79" t="s">
        <v>766</v>
      </c>
      <c r="D25" s="90"/>
      <c r="E25" s="109">
        <v>10</v>
      </c>
      <c r="F25" s="79"/>
      <c r="G25" s="85"/>
      <c r="H25" s="81"/>
      <c r="I25" s="79"/>
      <c r="J25" s="89"/>
      <c r="K25" s="81"/>
      <c r="L25" s="91"/>
      <c r="M25" s="92"/>
      <c r="N25" s="133"/>
      <c r="O25" s="88"/>
      <c r="P25" s="85"/>
      <c r="Q25" s="79"/>
      <c r="R25" s="79"/>
      <c r="S25" s="85"/>
      <c r="T25" s="132"/>
      <c r="U25" s="259"/>
      <c r="V25" s="82">
        <f>X20*2+X21*7+X22</f>
        <v>32</v>
      </c>
      <c r="W25" s="93" t="s">
        <v>728</v>
      </c>
      <c r="X25" s="94"/>
    </row>
    <row r="26" spans="1:24">
      <c r="A26" s="95" t="s">
        <v>729</v>
      </c>
      <c r="B26" s="96"/>
      <c r="C26" s="79"/>
      <c r="D26" s="90"/>
      <c r="E26" s="109"/>
      <c r="F26" s="79"/>
      <c r="G26" s="85"/>
      <c r="H26" s="81"/>
      <c r="I26" s="79"/>
      <c r="J26" s="89"/>
      <c r="K26" s="79"/>
      <c r="L26" s="79"/>
      <c r="M26" s="89"/>
      <c r="N26" s="113"/>
      <c r="O26" s="88"/>
      <c r="P26" s="85"/>
      <c r="Q26" s="79"/>
      <c r="R26" s="79"/>
      <c r="S26" s="85"/>
      <c r="T26" s="132"/>
      <c r="U26" s="259"/>
      <c r="V26" s="86" t="s">
        <v>443</v>
      </c>
      <c r="W26" s="91"/>
      <c r="X26" s="84"/>
    </row>
    <row r="27" spans="1:24" ht="17.25" thickBot="1">
      <c r="A27" s="111"/>
      <c r="B27" s="112"/>
      <c r="C27" s="85"/>
      <c r="D27" s="90"/>
      <c r="E27" s="109"/>
      <c r="F27" s="99"/>
      <c r="G27" s="100"/>
      <c r="H27" s="101"/>
      <c r="I27" s="99"/>
      <c r="J27" s="102"/>
      <c r="K27" s="99"/>
      <c r="L27" s="99"/>
      <c r="M27" s="102"/>
      <c r="N27" s="135"/>
      <c r="O27" s="121"/>
      <c r="P27" s="100"/>
      <c r="Q27" s="99"/>
      <c r="R27" s="99"/>
      <c r="S27" s="100"/>
      <c r="T27" s="136"/>
      <c r="U27" s="260"/>
      <c r="V27" s="103">
        <f>V21*4+V23*9+V25*4</f>
        <v>805</v>
      </c>
      <c r="W27" s="104"/>
      <c r="X27" s="105"/>
    </row>
    <row r="28" spans="1:24">
      <c r="A28" s="70">
        <v>10</v>
      </c>
      <c r="B28" s="255"/>
      <c r="C28" s="71" t="s">
        <v>767</v>
      </c>
      <c r="D28" s="72" t="s">
        <v>731</v>
      </c>
      <c r="E28" s="73"/>
      <c r="F28" s="71" t="s">
        <v>768</v>
      </c>
      <c r="G28" s="71" t="s">
        <v>735</v>
      </c>
      <c r="H28" s="71"/>
      <c r="I28" s="74" t="s">
        <v>769</v>
      </c>
      <c r="J28" s="74" t="s">
        <v>735</v>
      </c>
      <c r="K28" s="74"/>
      <c r="L28" s="71" t="s">
        <v>770</v>
      </c>
      <c r="M28" s="71" t="s">
        <v>754</v>
      </c>
      <c r="N28" s="71"/>
      <c r="O28" s="74" t="s">
        <v>771</v>
      </c>
      <c r="P28" s="74" t="s">
        <v>737</v>
      </c>
      <c r="Q28" s="74"/>
      <c r="R28" s="74" t="s">
        <v>772</v>
      </c>
      <c r="S28" s="74" t="s">
        <v>735</v>
      </c>
      <c r="T28" s="74"/>
      <c r="U28" s="250" t="s">
        <v>739</v>
      </c>
      <c r="V28" s="75" t="s">
        <v>432</v>
      </c>
      <c r="W28" s="76" t="s">
        <v>740</v>
      </c>
      <c r="X28" s="77">
        <v>5.9</v>
      </c>
    </row>
    <row r="29" spans="1:24">
      <c r="A29" s="78" t="s">
        <v>172</v>
      </c>
      <c r="B29" s="255"/>
      <c r="C29" s="79" t="s">
        <v>741</v>
      </c>
      <c r="D29" s="80"/>
      <c r="E29" s="81">
        <v>70</v>
      </c>
      <c r="F29" s="79" t="s">
        <v>766</v>
      </c>
      <c r="G29" s="80"/>
      <c r="H29" s="81">
        <v>50</v>
      </c>
      <c r="I29" s="79" t="s">
        <v>773</v>
      </c>
      <c r="J29" s="81"/>
      <c r="K29" s="81">
        <v>15</v>
      </c>
      <c r="L29" s="79" t="s">
        <v>774</v>
      </c>
      <c r="M29" s="80" t="s">
        <v>775</v>
      </c>
      <c r="N29" s="81">
        <v>30</v>
      </c>
      <c r="O29" s="79" t="str">
        <f>O28</f>
        <v>淺色蔬菜</v>
      </c>
      <c r="P29" s="79"/>
      <c r="Q29" s="79">
        <v>110</v>
      </c>
      <c r="R29" s="79" t="s">
        <v>776</v>
      </c>
      <c r="S29" s="110"/>
      <c r="T29" s="81">
        <v>5</v>
      </c>
      <c r="U29" s="251"/>
      <c r="V29" s="82">
        <f>X28*15+X30*5+10</f>
        <v>108.5</v>
      </c>
      <c r="W29" s="83" t="s">
        <v>715</v>
      </c>
      <c r="X29" s="84">
        <v>2.8</v>
      </c>
    </row>
    <row r="30" spans="1:24">
      <c r="A30" s="78">
        <v>21</v>
      </c>
      <c r="B30" s="255"/>
      <c r="C30" s="79" t="s">
        <v>777</v>
      </c>
      <c r="D30" s="80"/>
      <c r="E30" s="81">
        <v>40</v>
      </c>
      <c r="F30" s="79" t="s">
        <v>778</v>
      </c>
      <c r="G30" s="80"/>
      <c r="H30" s="81">
        <v>10</v>
      </c>
      <c r="I30" s="79" t="s">
        <v>537</v>
      </c>
      <c r="J30" s="81"/>
      <c r="K30" s="81">
        <v>25</v>
      </c>
      <c r="L30" s="79"/>
      <c r="M30" s="81"/>
      <c r="N30" s="81"/>
      <c r="O30" s="79"/>
      <c r="P30" s="79"/>
      <c r="Q30" s="79"/>
      <c r="R30" s="79" t="s">
        <v>500</v>
      </c>
      <c r="S30" s="80"/>
      <c r="T30" s="81">
        <v>20</v>
      </c>
      <c r="U30" s="251"/>
      <c r="V30" s="86" t="s">
        <v>435</v>
      </c>
      <c r="W30" s="83" t="s">
        <v>719</v>
      </c>
      <c r="X30" s="84">
        <v>2</v>
      </c>
    </row>
    <row r="31" spans="1:24">
      <c r="A31" s="78" t="s">
        <v>175</v>
      </c>
      <c r="B31" s="255"/>
      <c r="C31" s="85"/>
      <c r="D31" s="90"/>
      <c r="E31" s="88"/>
      <c r="F31" s="79" t="s">
        <v>716</v>
      </c>
      <c r="G31" s="81"/>
      <c r="H31" s="81">
        <v>10</v>
      </c>
      <c r="I31" s="79" t="s">
        <v>716</v>
      </c>
      <c r="J31" s="80"/>
      <c r="K31" s="81">
        <v>10</v>
      </c>
      <c r="L31" s="79"/>
      <c r="M31" s="87"/>
      <c r="N31" s="81"/>
      <c r="O31" s="79"/>
      <c r="P31" s="85"/>
      <c r="Q31" s="79"/>
      <c r="R31" s="79"/>
      <c r="S31" s="80"/>
      <c r="T31" s="81"/>
      <c r="U31" s="251"/>
      <c r="V31" s="82">
        <f>X29*5+X31*5</f>
        <v>27</v>
      </c>
      <c r="W31" s="83" t="s">
        <v>724</v>
      </c>
      <c r="X31" s="84">
        <v>2.6</v>
      </c>
    </row>
    <row r="32" spans="1:24">
      <c r="A32" s="253" t="s">
        <v>779</v>
      </c>
      <c r="B32" s="255"/>
      <c r="C32" s="85"/>
      <c r="D32" s="90"/>
      <c r="E32" s="88"/>
      <c r="F32" s="79" t="s">
        <v>537</v>
      </c>
      <c r="G32" s="81"/>
      <c r="H32" s="81">
        <v>20</v>
      </c>
      <c r="I32" s="79" t="s">
        <v>743</v>
      </c>
      <c r="J32" s="81"/>
      <c r="K32" s="81">
        <v>5</v>
      </c>
      <c r="L32" s="79"/>
      <c r="M32" s="80"/>
      <c r="N32" s="81"/>
      <c r="O32" s="79"/>
      <c r="P32" s="85"/>
      <c r="Q32" s="79"/>
      <c r="R32" s="79"/>
      <c r="S32" s="80"/>
      <c r="T32" s="81"/>
      <c r="U32" s="251"/>
      <c r="V32" s="86" t="s">
        <v>439</v>
      </c>
      <c r="W32" s="83" t="s">
        <v>727</v>
      </c>
      <c r="X32" s="84"/>
    </row>
    <row r="33" spans="1:24">
      <c r="A33" s="253"/>
      <c r="B33" s="255"/>
      <c r="C33" s="85"/>
      <c r="D33" s="90"/>
      <c r="E33" s="88"/>
      <c r="F33" s="79" t="s">
        <v>780</v>
      </c>
      <c r="G33" s="85"/>
      <c r="H33" s="81"/>
      <c r="I33" s="91" t="s">
        <v>748</v>
      </c>
      <c r="J33" s="92"/>
      <c r="K33" s="83">
        <v>20</v>
      </c>
      <c r="L33" s="79"/>
      <c r="M33" s="89"/>
      <c r="N33" s="81"/>
      <c r="O33" s="79"/>
      <c r="P33" s="85"/>
      <c r="Q33" s="79"/>
      <c r="R33" s="79"/>
      <c r="S33" s="85"/>
      <c r="T33" s="81"/>
      <c r="U33" s="251"/>
      <c r="V33" s="82">
        <f>X28*2+X29*7+X30</f>
        <v>33.4</v>
      </c>
      <c r="W33" s="93" t="s">
        <v>728</v>
      </c>
      <c r="X33" s="94"/>
    </row>
    <row r="34" spans="1:24">
      <c r="A34" s="95" t="s">
        <v>729</v>
      </c>
      <c r="B34" s="96"/>
      <c r="C34" s="85"/>
      <c r="D34" s="90"/>
      <c r="E34" s="88"/>
      <c r="F34" s="79"/>
      <c r="G34" s="85"/>
      <c r="H34" s="81"/>
      <c r="I34" s="79"/>
      <c r="J34" s="89"/>
      <c r="K34" s="79"/>
      <c r="L34" s="79"/>
      <c r="M34" s="89"/>
      <c r="N34" s="79"/>
      <c r="O34" s="79"/>
      <c r="P34" s="85"/>
      <c r="Q34" s="79"/>
      <c r="R34" s="79"/>
      <c r="S34" s="85"/>
      <c r="T34" s="81"/>
      <c r="U34" s="251"/>
      <c r="V34" s="86" t="s">
        <v>443</v>
      </c>
      <c r="W34" s="91"/>
      <c r="X34" s="84"/>
    </row>
    <row r="35" spans="1:24">
      <c r="A35" s="116"/>
      <c r="B35" s="117"/>
      <c r="C35" s="85"/>
      <c r="D35" s="90"/>
      <c r="E35" s="88"/>
      <c r="F35" s="99"/>
      <c r="G35" s="100"/>
      <c r="H35" s="101"/>
      <c r="I35" s="99"/>
      <c r="J35" s="102"/>
      <c r="K35" s="99"/>
      <c r="L35" s="99"/>
      <c r="M35" s="102"/>
      <c r="N35" s="99"/>
      <c r="O35" s="99"/>
      <c r="P35" s="100"/>
      <c r="Q35" s="99"/>
      <c r="R35" s="99"/>
      <c r="S35" s="100"/>
      <c r="T35" s="101"/>
      <c r="U35" s="252"/>
      <c r="V35" s="103">
        <f>V29*4+V31*9+V33*4</f>
        <v>810.6</v>
      </c>
      <c r="W35" s="104"/>
      <c r="X35" s="105"/>
    </row>
    <row r="36" spans="1:24">
      <c r="A36" s="70">
        <v>10</v>
      </c>
      <c r="B36" s="247"/>
      <c r="C36" s="71" t="s">
        <v>781</v>
      </c>
      <c r="D36" s="72" t="s">
        <v>731</v>
      </c>
      <c r="E36" s="73"/>
      <c r="F36" s="71" t="s">
        <v>782</v>
      </c>
      <c r="G36" s="71" t="s">
        <v>783</v>
      </c>
      <c r="H36" s="71"/>
      <c r="I36" s="74" t="s">
        <v>784</v>
      </c>
      <c r="J36" s="74" t="s">
        <v>733</v>
      </c>
      <c r="K36" s="74"/>
      <c r="L36" s="71" t="s">
        <v>785</v>
      </c>
      <c r="M36" s="71" t="s">
        <v>735</v>
      </c>
      <c r="N36" s="71"/>
      <c r="O36" s="71" t="s">
        <v>456</v>
      </c>
      <c r="P36" s="71" t="s">
        <v>737</v>
      </c>
      <c r="Q36" s="71"/>
      <c r="R36" s="71" t="s">
        <v>786</v>
      </c>
      <c r="S36" s="71" t="s">
        <v>735</v>
      </c>
      <c r="T36" s="71"/>
      <c r="U36" s="250" t="s">
        <v>739</v>
      </c>
      <c r="V36" s="75" t="s">
        <v>432</v>
      </c>
      <c r="W36" s="76" t="s">
        <v>740</v>
      </c>
      <c r="X36" s="77">
        <v>5.8</v>
      </c>
    </row>
    <row r="37" spans="1:24">
      <c r="A37" s="78" t="s">
        <v>172</v>
      </c>
      <c r="B37" s="248"/>
      <c r="C37" s="79" t="s">
        <v>741</v>
      </c>
      <c r="D37" s="87"/>
      <c r="E37" s="88">
        <v>110</v>
      </c>
      <c r="F37" s="79" t="s">
        <v>787</v>
      </c>
      <c r="G37" s="80"/>
      <c r="H37" s="81">
        <v>65</v>
      </c>
      <c r="I37" s="79" t="s">
        <v>748</v>
      </c>
      <c r="J37" s="81"/>
      <c r="K37" s="81">
        <v>55</v>
      </c>
      <c r="L37" s="79" t="s">
        <v>776</v>
      </c>
      <c r="M37" s="81"/>
      <c r="N37" s="81">
        <v>5</v>
      </c>
      <c r="O37" s="79" t="s">
        <v>456</v>
      </c>
      <c r="P37" s="79"/>
      <c r="Q37" s="79">
        <v>120</v>
      </c>
      <c r="R37" s="79" t="s">
        <v>788</v>
      </c>
      <c r="S37" s="110"/>
      <c r="T37" s="81">
        <v>10</v>
      </c>
      <c r="U37" s="251"/>
      <c r="V37" s="82">
        <f>X36*15+X38*5+10</f>
        <v>107</v>
      </c>
      <c r="W37" s="83" t="s">
        <v>715</v>
      </c>
      <c r="X37" s="84">
        <v>3</v>
      </c>
    </row>
    <row r="38" spans="1:24">
      <c r="A38" s="78">
        <v>22</v>
      </c>
      <c r="B38" s="248"/>
      <c r="C38" s="79"/>
      <c r="D38" s="113"/>
      <c r="E38" s="109"/>
      <c r="F38" s="79"/>
      <c r="G38" s="80"/>
      <c r="H38" s="81"/>
      <c r="I38" s="79"/>
      <c r="J38" s="81"/>
      <c r="K38" s="81"/>
      <c r="L38" s="79" t="s">
        <v>717</v>
      </c>
      <c r="M38" s="92"/>
      <c r="N38" s="83">
        <v>30</v>
      </c>
      <c r="O38" s="79"/>
      <c r="P38" s="79"/>
      <c r="Q38" s="79"/>
      <c r="R38" s="79" t="s">
        <v>713</v>
      </c>
      <c r="S38" s="80" t="s">
        <v>714</v>
      </c>
      <c r="T38" s="81">
        <v>20</v>
      </c>
      <c r="U38" s="251"/>
      <c r="V38" s="86" t="s">
        <v>435</v>
      </c>
      <c r="W38" s="83" t="s">
        <v>719</v>
      </c>
      <c r="X38" s="84">
        <v>2</v>
      </c>
    </row>
    <row r="39" spans="1:24">
      <c r="A39" s="78" t="s">
        <v>175</v>
      </c>
      <c r="B39" s="248"/>
      <c r="C39" s="79"/>
      <c r="D39" s="113"/>
      <c r="E39" s="109"/>
      <c r="F39" s="79"/>
      <c r="G39" s="81"/>
      <c r="H39" s="81"/>
      <c r="I39" s="79"/>
      <c r="J39" s="81"/>
      <c r="K39" s="81"/>
      <c r="L39" s="79" t="s">
        <v>716</v>
      </c>
      <c r="M39" s="90"/>
      <c r="N39" s="109">
        <v>5</v>
      </c>
      <c r="O39" s="79"/>
      <c r="P39" s="85"/>
      <c r="Q39" s="79"/>
      <c r="R39" s="79"/>
      <c r="S39" s="80"/>
      <c r="T39" s="81"/>
      <c r="U39" s="251"/>
      <c r="V39" s="82">
        <f>X37*5+X39*5</f>
        <v>27.5</v>
      </c>
      <c r="W39" s="83" t="s">
        <v>724</v>
      </c>
      <c r="X39" s="84">
        <v>2.5</v>
      </c>
    </row>
    <row r="40" spans="1:24">
      <c r="A40" s="253" t="s">
        <v>789</v>
      </c>
      <c r="B40" s="248"/>
      <c r="C40" s="79"/>
      <c r="D40" s="113"/>
      <c r="E40" s="109"/>
      <c r="F40" s="79"/>
      <c r="G40" s="85"/>
      <c r="H40" s="81"/>
      <c r="I40" s="79"/>
      <c r="J40" s="81"/>
      <c r="K40" s="81"/>
      <c r="L40" s="79" t="s">
        <v>773</v>
      </c>
      <c r="M40" s="81"/>
      <c r="N40" s="81">
        <v>5</v>
      </c>
      <c r="O40" s="79"/>
      <c r="P40" s="85"/>
      <c r="Q40" s="79"/>
      <c r="R40" s="79"/>
      <c r="S40" s="80"/>
      <c r="T40" s="81"/>
      <c r="U40" s="251"/>
      <c r="V40" s="86" t="s">
        <v>439</v>
      </c>
      <c r="W40" s="83" t="s">
        <v>727</v>
      </c>
      <c r="X40" s="84"/>
    </row>
    <row r="41" spans="1:24">
      <c r="A41" s="254"/>
      <c r="B41" s="249"/>
      <c r="C41" s="79"/>
      <c r="D41" s="90"/>
      <c r="E41" s="109"/>
      <c r="F41" s="79"/>
      <c r="G41" s="85"/>
      <c r="H41" s="81"/>
      <c r="I41" s="91"/>
      <c r="J41" s="92"/>
      <c r="K41" s="83"/>
      <c r="L41" s="91" t="s">
        <v>743</v>
      </c>
      <c r="M41" s="92"/>
      <c r="N41" s="83">
        <v>10</v>
      </c>
      <c r="O41" s="79"/>
      <c r="P41" s="85"/>
      <c r="Q41" s="79"/>
      <c r="R41" s="79"/>
      <c r="S41" s="85"/>
      <c r="T41" s="81"/>
      <c r="U41" s="251"/>
      <c r="V41" s="82">
        <f>X36*2+X37*7+X38</f>
        <v>34.6</v>
      </c>
      <c r="W41" s="93" t="s">
        <v>728</v>
      </c>
      <c r="X41" s="94"/>
    </row>
    <row r="42" spans="1:24">
      <c r="A42" s="95" t="s">
        <v>729</v>
      </c>
      <c r="B42" s="96"/>
      <c r="C42" s="85"/>
      <c r="D42" s="90"/>
      <c r="E42" s="88"/>
      <c r="F42" s="79"/>
      <c r="G42" s="85"/>
      <c r="H42" s="81"/>
      <c r="I42" s="79"/>
      <c r="J42" s="89"/>
      <c r="K42" s="81"/>
      <c r="L42" s="79"/>
      <c r="M42" s="89"/>
      <c r="N42" s="79"/>
      <c r="O42" s="79"/>
      <c r="P42" s="85"/>
      <c r="Q42" s="79"/>
      <c r="R42" s="79"/>
      <c r="S42" s="85"/>
      <c r="T42" s="81"/>
      <c r="U42" s="251"/>
      <c r="V42" s="86" t="s">
        <v>443</v>
      </c>
      <c r="W42" s="91"/>
      <c r="X42" s="84"/>
    </row>
    <row r="43" spans="1:24" ht="17.25" thickBot="1">
      <c r="A43" s="118"/>
      <c r="B43" s="119"/>
      <c r="C43" s="137"/>
      <c r="D43" s="138"/>
      <c r="E43" s="139"/>
      <c r="F43" s="140"/>
      <c r="G43" s="137"/>
      <c r="H43" s="141"/>
      <c r="I43" s="140"/>
      <c r="J43" s="142"/>
      <c r="K43" s="140"/>
      <c r="L43" s="140"/>
      <c r="M43" s="142"/>
      <c r="N43" s="140"/>
      <c r="O43" s="140"/>
      <c r="P43" s="137"/>
      <c r="Q43" s="140"/>
      <c r="R43" s="140"/>
      <c r="S43" s="137"/>
      <c r="T43" s="141"/>
      <c r="U43" s="257"/>
      <c r="V43" s="143">
        <f>V37*4+V39*9+V41*4</f>
        <v>813.9</v>
      </c>
      <c r="W43" s="144"/>
      <c r="X43" s="145"/>
    </row>
  </sheetData>
  <mergeCells count="16"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  <mergeCell ref="A1:X1"/>
    <mergeCell ref="B4:B9"/>
    <mergeCell ref="U4:U11"/>
    <mergeCell ref="A8:A9"/>
    <mergeCell ref="B12:B17"/>
    <mergeCell ref="U12:U19"/>
    <mergeCell ref="A16:A17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workbookViewId="0">
      <selection sqref="A1:X43"/>
    </sheetView>
  </sheetViews>
  <sheetFormatPr defaultRowHeight="16.5"/>
  <sheetData>
    <row r="1" spans="1:24" ht="19.5">
      <c r="A1" s="246" t="s">
        <v>790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4" ht="17.25" thickBot="1">
      <c r="A2" s="56" t="s">
        <v>473</v>
      </c>
      <c r="B2" s="57"/>
      <c r="C2" s="58"/>
      <c r="D2" s="59"/>
      <c r="E2" s="59"/>
      <c r="F2" s="58"/>
      <c r="G2" s="59"/>
      <c r="H2" s="59"/>
      <c r="I2" s="58"/>
      <c r="J2" s="59"/>
      <c r="K2" s="59"/>
      <c r="L2" s="58"/>
      <c r="M2" s="59"/>
      <c r="N2" s="59"/>
      <c r="O2" s="58"/>
      <c r="P2" s="59"/>
      <c r="Q2" s="59"/>
      <c r="R2" s="60"/>
      <c r="S2" s="59"/>
      <c r="T2" s="59"/>
      <c r="U2" s="58"/>
      <c r="V2" s="61"/>
      <c r="W2" s="62"/>
      <c r="X2" s="58"/>
    </row>
    <row r="3" spans="1:24" ht="34.5">
      <c r="A3" s="63" t="s">
        <v>474</v>
      </c>
      <c r="B3" s="64" t="s">
        <v>424</v>
      </c>
      <c r="C3" s="65" t="s">
        <v>161</v>
      </c>
      <c r="D3" s="66" t="s">
        <v>425</v>
      </c>
      <c r="E3" s="67" t="s">
        <v>475</v>
      </c>
      <c r="F3" s="65" t="s">
        <v>164</v>
      </c>
      <c r="G3" s="65" t="s">
        <v>425</v>
      </c>
      <c r="H3" s="65" t="s">
        <v>475</v>
      </c>
      <c r="I3" s="65" t="s">
        <v>165</v>
      </c>
      <c r="J3" s="65" t="s">
        <v>425</v>
      </c>
      <c r="K3" s="65" t="s">
        <v>475</v>
      </c>
      <c r="L3" s="65" t="s">
        <v>165</v>
      </c>
      <c r="M3" s="65" t="s">
        <v>425</v>
      </c>
      <c r="N3" s="65" t="s">
        <v>475</v>
      </c>
      <c r="O3" s="65" t="s">
        <v>165</v>
      </c>
      <c r="P3" s="65" t="s">
        <v>425</v>
      </c>
      <c r="Q3" s="65" t="s">
        <v>475</v>
      </c>
      <c r="R3" s="66" t="s">
        <v>166</v>
      </c>
      <c r="S3" s="65" t="s">
        <v>425</v>
      </c>
      <c r="T3" s="65" t="s">
        <v>475</v>
      </c>
      <c r="U3" s="65" t="s">
        <v>476</v>
      </c>
      <c r="V3" s="68" t="s">
        <v>168</v>
      </c>
      <c r="W3" s="65" t="s">
        <v>477</v>
      </c>
      <c r="X3" s="69" t="s">
        <v>478</v>
      </c>
    </row>
    <row r="4" spans="1:24">
      <c r="A4" s="70">
        <v>10</v>
      </c>
      <c r="B4" s="247"/>
      <c r="C4" s="71" t="s">
        <v>479</v>
      </c>
      <c r="D4" s="72" t="s">
        <v>480</v>
      </c>
      <c r="E4" s="73"/>
      <c r="F4" s="71" t="s">
        <v>791</v>
      </c>
      <c r="G4" s="71" t="s">
        <v>481</v>
      </c>
      <c r="H4" s="71"/>
      <c r="I4" s="74" t="s">
        <v>792</v>
      </c>
      <c r="J4" s="74" t="s">
        <v>793</v>
      </c>
      <c r="K4" s="74"/>
      <c r="L4" s="71" t="s">
        <v>794</v>
      </c>
      <c r="M4" s="71" t="s">
        <v>481</v>
      </c>
      <c r="N4" s="71"/>
      <c r="O4" s="74" t="s">
        <v>486</v>
      </c>
      <c r="P4" s="74" t="s">
        <v>482</v>
      </c>
      <c r="Q4" s="74"/>
      <c r="R4" s="71" t="s">
        <v>795</v>
      </c>
      <c r="S4" s="71" t="s">
        <v>481</v>
      </c>
      <c r="T4" s="71"/>
      <c r="U4" s="250" t="s">
        <v>483</v>
      </c>
      <c r="V4" s="75" t="s">
        <v>432</v>
      </c>
      <c r="W4" s="76" t="s">
        <v>484</v>
      </c>
      <c r="X4" s="77">
        <v>6</v>
      </c>
    </row>
    <row r="5" spans="1:24">
      <c r="A5" s="78" t="s">
        <v>172</v>
      </c>
      <c r="B5" s="248"/>
      <c r="C5" s="79" t="s">
        <v>485</v>
      </c>
      <c r="D5" s="80"/>
      <c r="E5" s="81">
        <v>110</v>
      </c>
      <c r="F5" s="79" t="s">
        <v>487</v>
      </c>
      <c r="G5" s="81"/>
      <c r="H5" s="81">
        <v>50</v>
      </c>
      <c r="I5" s="79" t="s">
        <v>796</v>
      </c>
      <c r="J5" s="80"/>
      <c r="K5" s="81">
        <v>35</v>
      </c>
      <c r="L5" s="79" t="s">
        <v>797</v>
      </c>
      <c r="M5" s="80"/>
      <c r="N5" s="81">
        <v>40</v>
      </c>
      <c r="O5" s="79" t="str">
        <f>O4</f>
        <v>淺色蔬菜</v>
      </c>
      <c r="P5" s="79"/>
      <c r="Q5" s="79">
        <v>100</v>
      </c>
      <c r="R5" s="108" t="s">
        <v>798</v>
      </c>
      <c r="S5" s="110"/>
      <c r="T5" s="81">
        <v>20</v>
      </c>
      <c r="U5" s="251"/>
      <c r="V5" s="82">
        <f>X4*15+X6*5+10</f>
        <v>110.5</v>
      </c>
      <c r="W5" s="83" t="s">
        <v>434</v>
      </c>
      <c r="X5" s="84">
        <v>2</v>
      </c>
    </row>
    <row r="6" spans="1:24">
      <c r="A6" s="78">
        <v>25</v>
      </c>
      <c r="B6" s="248"/>
      <c r="C6" s="79"/>
      <c r="D6" s="81"/>
      <c r="E6" s="81"/>
      <c r="F6" s="79" t="s">
        <v>465</v>
      </c>
      <c r="G6" s="81"/>
      <c r="H6" s="81">
        <v>15</v>
      </c>
      <c r="I6" s="79" t="s">
        <v>799</v>
      </c>
      <c r="J6" s="81"/>
      <c r="K6" s="81">
        <v>2</v>
      </c>
      <c r="L6" s="79" t="s">
        <v>495</v>
      </c>
      <c r="M6" s="110" t="s">
        <v>463</v>
      </c>
      <c r="N6" s="81">
        <v>20</v>
      </c>
      <c r="O6" s="79"/>
      <c r="P6" s="79"/>
      <c r="Q6" s="79"/>
      <c r="R6" s="91" t="s">
        <v>468</v>
      </c>
      <c r="S6" s="80"/>
      <c r="T6" s="81">
        <v>10</v>
      </c>
      <c r="U6" s="251"/>
      <c r="V6" s="86" t="s">
        <v>435</v>
      </c>
      <c r="W6" s="83" t="s">
        <v>436</v>
      </c>
      <c r="X6" s="84">
        <v>2.1</v>
      </c>
    </row>
    <row r="7" spans="1:24">
      <c r="A7" s="78" t="s">
        <v>175</v>
      </c>
      <c r="B7" s="248"/>
      <c r="C7" s="79"/>
      <c r="D7" s="113"/>
      <c r="E7" s="109"/>
      <c r="F7" s="79" t="s">
        <v>468</v>
      </c>
      <c r="G7" s="81"/>
      <c r="H7" s="81">
        <v>5</v>
      </c>
      <c r="I7" s="79"/>
      <c r="J7" s="81"/>
      <c r="K7" s="81"/>
      <c r="L7" s="79" t="s">
        <v>490</v>
      </c>
      <c r="M7" s="80"/>
      <c r="N7" s="81">
        <v>10</v>
      </c>
      <c r="O7" s="79"/>
      <c r="P7" s="85"/>
      <c r="Q7" s="79"/>
      <c r="R7" s="79" t="s">
        <v>489</v>
      </c>
      <c r="S7" s="80"/>
      <c r="T7" s="81">
        <v>10</v>
      </c>
      <c r="U7" s="251"/>
      <c r="V7" s="82">
        <f>X5*5+X7*5</f>
        <v>22.5</v>
      </c>
      <c r="W7" s="83" t="s">
        <v>437</v>
      </c>
      <c r="X7" s="84">
        <v>2.5</v>
      </c>
    </row>
    <row r="8" spans="1:24">
      <c r="A8" s="253" t="s">
        <v>438</v>
      </c>
      <c r="B8" s="248"/>
      <c r="C8" s="79"/>
      <c r="D8" s="113"/>
      <c r="E8" s="109"/>
      <c r="F8" s="79" t="s">
        <v>591</v>
      </c>
      <c r="G8" s="85"/>
      <c r="H8" s="81">
        <v>5</v>
      </c>
      <c r="I8" s="79"/>
      <c r="J8" s="89"/>
      <c r="K8" s="81"/>
      <c r="L8" s="79"/>
      <c r="M8" s="110"/>
      <c r="N8" s="81"/>
      <c r="O8" s="79"/>
      <c r="P8" s="85"/>
      <c r="Q8" s="79"/>
      <c r="R8" s="79"/>
      <c r="S8" s="80"/>
      <c r="T8" s="81"/>
      <c r="U8" s="251"/>
      <c r="V8" s="86" t="s">
        <v>439</v>
      </c>
      <c r="W8" s="83" t="s">
        <v>440</v>
      </c>
      <c r="X8" s="84"/>
    </row>
    <row r="9" spans="1:24">
      <c r="A9" s="254"/>
      <c r="B9" s="249"/>
      <c r="C9" s="79"/>
      <c r="D9" s="90"/>
      <c r="E9" s="109"/>
      <c r="F9" s="79"/>
      <c r="G9" s="85"/>
      <c r="H9" s="81"/>
      <c r="I9" s="91"/>
      <c r="J9" s="92"/>
      <c r="K9" s="83"/>
      <c r="L9" s="91"/>
      <c r="M9" s="92"/>
      <c r="N9" s="83"/>
      <c r="O9" s="79"/>
      <c r="P9" s="85"/>
      <c r="Q9" s="79"/>
      <c r="R9" s="79"/>
      <c r="S9" s="85"/>
      <c r="T9" s="81"/>
      <c r="U9" s="251"/>
      <c r="V9" s="82">
        <f>X4*2+X5*7+X6</f>
        <v>28.1</v>
      </c>
      <c r="W9" s="93" t="s">
        <v>441</v>
      </c>
      <c r="X9" s="94"/>
    </row>
    <row r="10" spans="1:24">
      <c r="A10" s="95" t="s">
        <v>442</v>
      </c>
      <c r="B10" s="96"/>
      <c r="C10" s="85"/>
      <c r="D10" s="90"/>
      <c r="E10" s="88"/>
      <c r="F10" s="79"/>
      <c r="G10" s="85"/>
      <c r="H10" s="81"/>
      <c r="I10" s="79"/>
      <c r="J10" s="89"/>
      <c r="K10" s="79"/>
      <c r="L10" s="79"/>
      <c r="M10" s="89"/>
      <c r="N10" s="79"/>
      <c r="O10" s="79"/>
      <c r="P10" s="85"/>
      <c r="Q10" s="79"/>
      <c r="R10" s="79"/>
      <c r="S10" s="85"/>
      <c r="T10" s="81"/>
      <c r="U10" s="251"/>
      <c r="V10" s="86" t="s">
        <v>443</v>
      </c>
      <c r="W10" s="91"/>
      <c r="X10" s="84"/>
    </row>
    <row r="11" spans="1:24">
      <c r="A11" s="97"/>
      <c r="B11" s="98"/>
      <c r="C11" s="100"/>
      <c r="D11" s="120"/>
      <c r="E11" s="121"/>
      <c r="F11" s="99"/>
      <c r="G11" s="100"/>
      <c r="H11" s="101"/>
      <c r="I11" s="99"/>
      <c r="J11" s="102"/>
      <c r="K11" s="99"/>
      <c r="L11" s="99"/>
      <c r="M11" s="102"/>
      <c r="N11" s="99"/>
      <c r="O11" s="99"/>
      <c r="P11" s="100"/>
      <c r="Q11" s="99"/>
      <c r="R11" s="99"/>
      <c r="S11" s="100"/>
      <c r="T11" s="101"/>
      <c r="U11" s="252"/>
      <c r="V11" s="103">
        <f>V5*4+V7*9+V9*4</f>
        <v>756.9</v>
      </c>
      <c r="W11" s="104"/>
      <c r="X11" s="105"/>
    </row>
    <row r="12" spans="1:24">
      <c r="A12" s="78">
        <v>10</v>
      </c>
      <c r="B12" s="249"/>
      <c r="C12" s="71" t="s">
        <v>800</v>
      </c>
      <c r="D12" s="72" t="s">
        <v>450</v>
      </c>
      <c r="E12" s="73"/>
      <c r="F12" s="74" t="s">
        <v>451</v>
      </c>
      <c r="G12" s="74" t="s">
        <v>452</v>
      </c>
      <c r="H12" s="74"/>
      <c r="I12" s="74" t="s">
        <v>801</v>
      </c>
      <c r="J12" s="74" t="s">
        <v>491</v>
      </c>
      <c r="K12" s="74"/>
      <c r="L12" s="74" t="s">
        <v>802</v>
      </c>
      <c r="M12" s="125" t="s">
        <v>452</v>
      </c>
      <c r="N12" s="74"/>
      <c r="O12" s="71" t="s">
        <v>456</v>
      </c>
      <c r="P12" s="71" t="s">
        <v>457</v>
      </c>
      <c r="Q12" s="71"/>
      <c r="R12" s="71" t="s">
        <v>803</v>
      </c>
      <c r="S12" s="71" t="s">
        <v>452</v>
      </c>
      <c r="T12" s="71"/>
      <c r="U12" s="250" t="s">
        <v>431</v>
      </c>
      <c r="V12" s="75" t="s">
        <v>432</v>
      </c>
      <c r="W12" s="76" t="s">
        <v>433</v>
      </c>
      <c r="X12" s="77">
        <v>5.8</v>
      </c>
    </row>
    <row r="13" spans="1:24">
      <c r="A13" s="78" t="s">
        <v>172</v>
      </c>
      <c r="B13" s="255"/>
      <c r="C13" s="79" t="s">
        <v>459</v>
      </c>
      <c r="D13" s="80"/>
      <c r="E13" s="81">
        <v>90</v>
      </c>
      <c r="F13" s="79" t="s">
        <v>460</v>
      </c>
      <c r="G13" s="107"/>
      <c r="H13" s="81">
        <v>55</v>
      </c>
      <c r="I13" s="79" t="s">
        <v>495</v>
      </c>
      <c r="J13" s="80" t="s">
        <v>463</v>
      </c>
      <c r="K13" s="81">
        <v>20</v>
      </c>
      <c r="L13" s="79" t="s">
        <v>804</v>
      </c>
      <c r="M13" s="81"/>
      <c r="N13" s="81">
        <v>10</v>
      </c>
      <c r="O13" s="79" t="s">
        <v>456</v>
      </c>
      <c r="P13" s="79"/>
      <c r="Q13" s="79">
        <v>100</v>
      </c>
      <c r="R13" s="79" t="s">
        <v>805</v>
      </c>
      <c r="S13" s="81"/>
      <c r="T13" s="81">
        <v>20</v>
      </c>
      <c r="U13" s="251"/>
      <c r="V13" s="82">
        <f>X12*15+X14*5+10</f>
        <v>107.5</v>
      </c>
      <c r="W13" s="83" t="s">
        <v>434</v>
      </c>
      <c r="X13" s="84">
        <v>2.7</v>
      </c>
    </row>
    <row r="14" spans="1:24">
      <c r="A14" s="78">
        <v>26</v>
      </c>
      <c r="B14" s="255"/>
      <c r="C14" s="79" t="s">
        <v>806</v>
      </c>
      <c r="D14" s="81"/>
      <c r="E14" s="81">
        <v>55</v>
      </c>
      <c r="F14" s="79" t="s">
        <v>465</v>
      </c>
      <c r="G14" s="107"/>
      <c r="H14" s="81">
        <v>20</v>
      </c>
      <c r="I14" s="79" t="s">
        <v>807</v>
      </c>
      <c r="J14" s="81" t="s">
        <v>463</v>
      </c>
      <c r="K14" s="81">
        <v>10</v>
      </c>
      <c r="L14" s="79" t="s">
        <v>499</v>
      </c>
      <c r="M14" s="81"/>
      <c r="N14" s="81">
        <v>15</v>
      </c>
      <c r="O14" s="79"/>
      <c r="P14" s="79"/>
      <c r="Q14" s="79"/>
      <c r="R14" s="79" t="s">
        <v>468</v>
      </c>
      <c r="S14" s="81"/>
      <c r="T14" s="81">
        <v>10</v>
      </c>
      <c r="U14" s="251"/>
      <c r="V14" s="86" t="s">
        <v>435</v>
      </c>
      <c r="W14" s="83" t="s">
        <v>436</v>
      </c>
      <c r="X14" s="84">
        <v>2.1</v>
      </c>
    </row>
    <row r="15" spans="1:24">
      <c r="A15" s="78" t="s">
        <v>445</v>
      </c>
      <c r="B15" s="255"/>
      <c r="C15" s="85"/>
      <c r="D15" s="90"/>
      <c r="E15" s="88"/>
      <c r="F15" s="79" t="s">
        <v>468</v>
      </c>
      <c r="G15" s="80"/>
      <c r="H15" s="126">
        <v>10</v>
      </c>
      <c r="I15" s="79" t="s">
        <v>466</v>
      </c>
      <c r="J15" s="81"/>
      <c r="K15" s="81">
        <v>15</v>
      </c>
      <c r="L15" s="79" t="s">
        <v>468</v>
      </c>
      <c r="M15" s="81"/>
      <c r="N15" s="81">
        <v>5</v>
      </c>
      <c r="O15" s="79"/>
      <c r="P15" s="85"/>
      <c r="Q15" s="79"/>
      <c r="R15" s="79" t="s">
        <v>500</v>
      </c>
      <c r="S15" s="81"/>
      <c r="T15" s="81">
        <v>5</v>
      </c>
      <c r="U15" s="251"/>
      <c r="V15" s="82">
        <f>X13*5+X15*5</f>
        <v>26</v>
      </c>
      <c r="W15" s="83" t="s">
        <v>437</v>
      </c>
      <c r="X15" s="84">
        <v>2.5</v>
      </c>
    </row>
    <row r="16" spans="1:24">
      <c r="A16" s="253" t="s">
        <v>446</v>
      </c>
      <c r="B16" s="255"/>
      <c r="C16" s="85"/>
      <c r="D16" s="90"/>
      <c r="E16" s="88"/>
      <c r="F16" s="79"/>
      <c r="G16" s="81"/>
      <c r="H16" s="81"/>
      <c r="I16" s="79" t="s">
        <v>468</v>
      </c>
      <c r="J16" s="89"/>
      <c r="K16" s="81">
        <v>10</v>
      </c>
      <c r="L16" s="79" t="s">
        <v>808</v>
      </c>
      <c r="M16" s="81"/>
      <c r="N16" s="81">
        <v>10</v>
      </c>
      <c r="O16" s="79"/>
      <c r="P16" s="85"/>
      <c r="Q16" s="79"/>
      <c r="R16" s="79"/>
      <c r="S16" s="85"/>
      <c r="T16" s="81"/>
      <c r="U16" s="251"/>
      <c r="V16" s="86" t="s">
        <v>439</v>
      </c>
      <c r="W16" s="83" t="s">
        <v>440</v>
      </c>
      <c r="X16" s="84"/>
    </row>
    <row r="17" spans="1:24">
      <c r="A17" s="253"/>
      <c r="B17" s="255"/>
      <c r="C17" s="85"/>
      <c r="D17" s="90"/>
      <c r="E17" s="88"/>
      <c r="F17" s="79"/>
      <c r="G17" s="85"/>
      <c r="H17" s="81"/>
      <c r="I17" s="91" t="s">
        <v>809</v>
      </c>
      <c r="J17" s="81" t="s">
        <v>703</v>
      </c>
      <c r="K17" s="83">
        <v>5</v>
      </c>
      <c r="L17" s="91"/>
      <c r="M17" s="92"/>
      <c r="N17" s="83"/>
      <c r="O17" s="79"/>
      <c r="P17" s="85"/>
      <c r="Q17" s="79"/>
      <c r="R17" s="79"/>
      <c r="S17" s="85"/>
      <c r="T17" s="81"/>
      <c r="U17" s="251"/>
      <c r="V17" s="82">
        <f>X12*2+X13*7+X14</f>
        <v>32.6</v>
      </c>
      <c r="W17" s="93" t="s">
        <v>441</v>
      </c>
      <c r="X17" s="94"/>
    </row>
    <row r="18" spans="1:24">
      <c r="A18" s="95" t="s">
        <v>442</v>
      </c>
      <c r="B18" s="96"/>
      <c r="C18" s="85"/>
      <c r="D18" s="90"/>
      <c r="E18" s="88"/>
      <c r="F18" s="79"/>
      <c r="G18" s="85"/>
      <c r="H18" s="81"/>
      <c r="I18" s="79"/>
      <c r="J18" s="89"/>
      <c r="K18" s="79"/>
      <c r="L18" s="79"/>
      <c r="M18" s="89"/>
      <c r="N18" s="79"/>
      <c r="O18" s="79"/>
      <c r="P18" s="85"/>
      <c r="Q18" s="79"/>
      <c r="R18" s="79"/>
      <c r="S18" s="85"/>
      <c r="T18" s="81"/>
      <c r="U18" s="251"/>
      <c r="V18" s="86" t="s">
        <v>443</v>
      </c>
      <c r="W18" s="91"/>
      <c r="X18" s="84"/>
    </row>
    <row r="19" spans="1:24" ht="17.25" thickBot="1">
      <c r="A19" s="111"/>
      <c r="B19" s="112"/>
      <c r="C19" s="85"/>
      <c r="D19" s="90"/>
      <c r="E19" s="88"/>
      <c r="F19" s="99"/>
      <c r="G19" s="100"/>
      <c r="H19" s="101"/>
      <c r="I19" s="99"/>
      <c r="J19" s="102"/>
      <c r="K19" s="99"/>
      <c r="L19" s="99"/>
      <c r="M19" s="102"/>
      <c r="N19" s="99"/>
      <c r="O19" s="99"/>
      <c r="P19" s="100"/>
      <c r="Q19" s="99"/>
      <c r="R19" s="99"/>
      <c r="S19" s="100"/>
      <c r="T19" s="101"/>
      <c r="U19" s="252"/>
      <c r="V19" s="103">
        <f>V13*4+V15*9+V17*4</f>
        <v>794.4</v>
      </c>
      <c r="W19" s="104"/>
      <c r="X19" s="105"/>
    </row>
    <row r="20" spans="1:24">
      <c r="A20" s="70">
        <v>10</v>
      </c>
      <c r="B20" s="255"/>
      <c r="C20" s="71" t="s">
        <v>810</v>
      </c>
      <c r="D20" s="72" t="s">
        <v>452</v>
      </c>
      <c r="E20" s="73"/>
      <c r="F20" s="74" t="s">
        <v>811</v>
      </c>
      <c r="G20" s="74" t="s">
        <v>510</v>
      </c>
      <c r="H20" s="74"/>
      <c r="I20" s="71" t="s">
        <v>812</v>
      </c>
      <c r="J20" s="71" t="s">
        <v>450</v>
      </c>
      <c r="K20" s="71"/>
      <c r="L20" s="74" t="s">
        <v>813</v>
      </c>
      <c r="M20" s="74" t="s">
        <v>457</v>
      </c>
      <c r="N20" s="127"/>
      <c r="O20" s="128" t="s">
        <v>501</v>
      </c>
      <c r="P20" s="129" t="s">
        <v>457</v>
      </c>
      <c r="Q20" s="129"/>
      <c r="R20" s="129" t="s">
        <v>814</v>
      </c>
      <c r="S20" s="129" t="s">
        <v>452</v>
      </c>
      <c r="T20" s="130"/>
      <c r="U20" s="258" t="s">
        <v>431</v>
      </c>
      <c r="V20" s="75" t="s">
        <v>432</v>
      </c>
      <c r="W20" s="76" t="s">
        <v>433</v>
      </c>
      <c r="X20" s="77">
        <v>5.6</v>
      </c>
    </row>
    <row r="21" spans="1:24">
      <c r="A21" s="78" t="s">
        <v>444</v>
      </c>
      <c r="B21" s="255"/>
      <c r="C21" s="79" t="s">
        <v>815</v>
      </c>
      <c r="D21" s="87"/>
      <c r="E21" s="88">
        <v>155</v>
      </c>
      <c r="F21" s="79" t="s">
        <v>515</v>
      </c>
      <c r="G21" s="81"/>
      <c r="H21" s="81">
        <v>65</v>
      </c>
      <c r="I21" s="79" t="s">
        <v>816</v>
      </c>
      <c r="J21" s="81" t="s">
        <v>493</v>
      </c>
      <c r="K21" s="81">
        <v>20</v>
      </c>
      <c r="L21" s="79" t="s">
        <v>817</v>
      </c>
      <c r="M21" s="81"/>
      <c r="N21" s="131">
        <v>40</v>
      </c>
      <c r="O21" s="88" t="str">
        <f>O20</f>
        <v>淺色蔬菜</v>
      </c>
      <c r="P21" s="79"/>
      <c r="Q21" s="79">
        <v>100</v>
      </c>
      <c r="R21" s="79" t="s">
        <v>488</v>
      </c>
      <c r="S21" s="81"/>
      <c r="T21" s="132">
        <v>20</v>
      </c>
      <c r="U21" s="259"/>
      <c r="V21" s="82">
        <f>X20*15+X22*5+10</f>
        <v>104.5</v>
      </c>
      <c r="W21" s="83" t="s">
        <v>434</v>
      </c>
      <c r="X21" s="84">
        <v>2.5</v>
      </c>
    </row>
    <row r="22" spans="1:24">
      <c r="A22" s="78">
        <v>27</v>
      </c>
      <c r="B22" s="255"/>
      <c r="C22" s="79" t="s">
        <v>465</v>
      </c>
      <c r="D22" s="113"/>
      <c r="E22" s="109">
        <v>10</v>
      </c>
      <c r="F22" s="79"/>
      <c r="G22" s="81"/>
      <c r="H22" s="81"/>
      <c r="I22" s="79"/>
      <c r="J22" s="81"/>
      <c r="K22" s="81"/>
      <c r="L22" s="79" t="s">
        <v>818</v>
      </c>
      <c r="M22" s="92"/>
      <c r="N22" s="133">
        <v>10</v>
      </c>
      <c r="O22" s="88"/>
      <c r="P22" s="79"/>
      <c r="Q22" s="79"/>
      <c r="R22" s="79" t="s">
        <v>466</v>
      </c>
      <c r="S22" s="80"/>
      <c r="T22" s="132">
        <v>15</v>
      </c>
      <c r="U22" s="259"/>
      <c r="V22" s="86" t="s">
        <v>435</v>
      </c>
      <c r="W22" s="83" t="s">
        <v>436</v>
      </c>
      <c r="X22" s="84">
        <v>2.1</v>
      </c>
    </row>
    <row r="23" spans="1:24">
      <c r="A23" s="78" t="s">
        <v>175</v>
      </c>
      <c r="B23" s="255"/>
      <c r="C23" s="79" t="s">
        <v>489</v>
      </c>
      <c r="D23" s="113"/>
      <c r="E23" s="109">
        <v>5</v>
      </c>
      <c r="F23" s="79"/>
      <c r="G23" s="81"/>
      <c r="H23" s="81"/>
      <c r="I23" s="79"/>
      <c r="J23" s="81"/>
      <c r="K23" s="81"/>
      <c r="L23" s="79" t="s">
        <v>819</v>
      </c>
      <c r="M23" s="81" t="s">
        <v>820</v>
      </c>
      <c r="N23" s="134">
        <v>10</v>
      </c>
      <c r="O23" s="88"/>
      <c r="P23" s="85"/>
      <c r="Q23" s="79"/>
      <c r="R23" s="79"/>
      <c r="S23" s="81"/>
      <c r="T23" s="132"/>
      <c r="U23" s="259"/>
      <c r="V23" s="82">
        <f>X21*5+X23*5</f>
        <v>26.5</v>
      </c>
      <c r="W23" s="83" t="s">
        <v>437</v>
      </c>
      <c r="X23" s="84">
        <v>2.8</v>
      </c>
    </row>
    <row r="24" spans="1:24">
      <c r="A24" s="253" t="s">
        <v>447</v>
      </c>
      <c r="B24" s="255"/>
      <c r="C24" s="79" t="s">
        <v>468</v>
      </c>
      <c r="D24" s="113"/>
      <c r="E24" s="109">
        <v>5</v>
      </c>
      <c r="F24" s="79"/>
      <c r="G24" s="85"/>
      <c r="H24" s="81"/>
      <c r="I24" s="79"/>
      <c r="J24" s="89"/>
      <c r="K24" s="81"/>
      <c r="L24" s="79"/>
      <c r="M24" s="81"/>
      <c r="N24" s="131"/>
      <c r="O24" s="88"/>
      <c r="P24" s="85"/>
      <c r="Q24" s="79"/>
      <c r="R24" s="79"/>
      <c r="S24" s="85"/>
      <c r="T24" s="132"/>
      <c r="U24" s="259"/>
      <c r="V24" s="86" t="s">
        <v>439</v>
      </c>
      <c r="W24" s="83" t="s">
        <v>440</v>
      </c>
      <c r="X24" s="84"/>
    </row>
    <row r="25" spans="1:24">
      <c r="A25" s="253"/>
      <c r="B25" s="255"/>
      <c r="C25" s="79" t="s">
        <v>517</v>
      </c>
      <c r="D25" s="90"/>
      <c r="E25" s="109">
        <v>2</v>
      </c>
      <c r="F25" s="79"/>
      <c r="G25" s="85"/>
      <c r="H25" s="81"/>
      <c r="I25" s="79"/>
      <c r="J25" s="89"/>
      <c r="K25" s="81"/>
      <c r="L25" s="91"/>
      <c r="M25" s="92"/>
      <c r="N25" s="133"/>
      <c r="O25" s="88"/>
      <c r="P25" s="85"/>
      <c r="Q25" s="79"/>
      <c r="R25" s="79"/>
      <c r="S25" s="85"/>
      <c r="T25" s="132"/>
      <c r="U25" s="259"/>
      <c r="V25" s="82">
        <f>X20*2+X21*7+X22</f>
        <v>30.8</v>
      </c>
      <c r="W25" s="93" t="s">
        <v>441</v>
      </c>
      <c r="X25" s="94"/>
    </row>
    <row r="26" spans="1:24">
      <c r="A26" s="95" t="s">
        <v>442</v>
      </c>
      <c r="B26" s="96"/>
      <c r="C26" s="79" t="s">
        <v>460</v>
      </c>
      <c r="D26" s="90"/>
      <c r="E26" s="88">
        <v>10</v>
      </c>
      <c r="F26" s="79"/>
      <c r="G26" s="85"/>
      <c r="H26" s="81"/>
      <c r="I26" s="79"/>
      <c r="J26" s="89"/>
      <c r="K26" s="79"/>
      <c r="L26" s="79"/>
      <c r="M26" s="89"/>
      <c r="N26" s="113"/>
      <c r="O26" s="88"/>
      <c r="P26" s="85"/>
      <c r="Q26" s="79"/>
      <c r="R26" s="79"/>
      <c r="S26" s="85"/>
      <c r="T26" s="132"/>
      <c r="U26" s="259"/>
      <c r="V26" s="86" t="s">
        <v>443</v>
      </c>
      <c r="W26" s="91"/>
      <c r="X26" s="84"/>
    </row>
    <row r="27" spans="1:24" ht="17.25" thickBot="1">
      <c r="A27" s="111"/>
      <c r="B27" s="112"/>
      <c r="C27" s="85"/>
      <c r="D27" s="90"/>
      <c r="E27" s="109"/>
      <c r="F27" s="99"/>
      <c r="G27" s="100"/>
      <c r="H27" s="101"/>
      <c r="I27" s="99"/>
      <c r="J27" s="102"/>
      <c r="K27" s="99"/>
      <c r="L27" s="99"/>
      <c r="M27" s="102"/>
      <c r="N27" s="135"/>
      <c r="O27" s="121"/>
      <c r="P27" s="100"/>
      <c r="Q27" s="99"/>
      <c r="R27" s="99"/>
      <c r="S27" s="100"/>
      <c r="T27" s="136"/>
      <c r="U27" s="260"/>
      <c r="V27" s="103">
        <f>V21*4+V23*9+V25*4</f>
        <v>779.7</v>
      </c>
      <c r="W27" s="104"/>
      <c r="X27" s="105"/>
    </row>
    <row r="28" spans="1:24">
      <c r="A28" s="70">
        <v>10</v>
      </c>
      <c r="B28" s="255"/>
      <c r="C28" s="71" t="s">
        <v>821</v>
      </c>
      <c r="D28" s="72" t="s">
        <v>450</v>
      </c>
      <c r="E28" s="73"/>
      <c r="F28" s="71" t="s">
        <v>822</v>
      </c>
      <c r="G28" s="71" t="s">
        <v>452</v>
      </c>
      <c r="H28" s="71"/>
      <c r="I28" s="74" t="s">
        <v>823</v>
      </c>
      <c r="J28" s="74" t="s">
        <v>452</v>
      </c>
      <c r="K28" s="74"/>
      <c r="L28" s="71" t="s">
        <v>824</v>
      </c>
      <c r="M28" s="71" t="s">
        <v>454</v>
      </c>
      <c r="N28" s="71"/>
      <c r="O28" s="74" t="s">
        <v>456</v>
      </c>
      <c r="P28" s="74" t="s">
        <v>457</v>
      </c>
      <c r="Q28" s="74"/>
      <c r="R28" s="74" t="s">
        <v>492</v>
      </c>
      <c r="S28" s="74" t="s">
        <v>452</v>
      </c>
      <c r="T28" s="74"/>
      <c r="U28" s="250" t="s">
        <v>431</v>
      </c>
      <c r="V28" s="75" t="s">
        <v>432</v>
      </c>
      <c r="W28" s="76" t="s">
        <v>433</v>
      </c>
      <c r="X28" s="77">
        <v>6</v>
      </c>
    </row>
    <row r="29" spans="1:24">
      <c r="A29" s="78" t="s">
        <v>172</v>
      </c>
      <c r="B29" s="255"/>
      <c r="C29" s="79" t="s">
        <v>459</v>
      </c>
      <c r="D29" s="80"/>
      <c r="E29" s="81">
        <v>70</v>
      </c>
      <c r="F29" s="91" t="s">
        <v>497</v>
      </c>
      <c r="G29" s="80"/>
      <c r="H29" s="81">
        <v>60</v>
      </c>
      <c r="I29" s="79" t="s">
        <v>488</v>
      </c>
      <c r="J29" s="81"/>
      <c r="K29" s="81">
        <v>30</v>
      </c>
      <c r="L29" s="79" t="s">
        <v>824</v>
      </c>
      <c r="M29" s="80" t="s">
        <v>519</v>
      </c>
      <c r="N29" s="81">
        <v>25</v>
      </c>
      <c r="O29" s="79" t="s">
        <v>456</v>
      </c>
      <c r="P29" s="79"/>
      <c r="Q29" s="79">
        <v>120</v>
      </c>
      <c r="R29" s="79" t="s">
        <v>495</v>
      </c>
      <c r="S29" s="110" t="s">
        <v>463</v>
      </c>
      <c r="T29" s="81">
        <v>30</v>
      </c>
      <c r="U29" s="251"/>
      <c r="V29" s="82">
        <f>X28*15+X30*5+10</f>
        <v>110</v>
      </c>
      <c r="W29" s="83" t="s">
        <v>434</v>
      </c>
      <c r="X29" s="84">
        <v>2.7</v>
      </c>
    </row>
    <row r="30" spans="1:24">
      <c r="A30" s="78">
        <v>28</v>
      </c>
      <c r="B30" s="255"/>
      <c r="C30" s="79" t="s">
        <v>825</v>
      </c>
      <c r="D30" s="80"/>
      <c r="E30" s="81">
        <v>40</v>
      </c>
      <c r="F30" s="79" t="s">
        <v>469</v>
      </c>
      <c r="G30" s="80"/>
      <c r="H30" s="81">
        <v>10</v>
      </c>
      <c r="I30" s="79" t="s">
        <v>489</v>
      </c>
      <c r="J30" s="81"/>
      <c r="K30" s="81">
        <v>20</v>
      </c>
      <c r="L30" s="79"/>
      <c r="M30" s="81"/>
      <c r="N30" s="81"/>
      <c r="O30" s="79"/>
      <c r="P30" s="79"/>
      <c r="Q30" s="79"/>
      <c r="R30" s="79" t="s">
        <v>467</v>
      </c>
      <c r="S30" s="80"/>
      <c r="T30" s="81">
        <v>10</v>
      </c>
      <c r="U30" s="251"/>
      <c r="V30" s="86" t="s">
        <v>435</v>
      </c>
      <c r="W30" s="83" t="s">
        <v>436</v>
      </c>
      <c r="X30" s="84">
        <v>2</v>
      </c>
    </row>
    <row r="31" spans="1:24">
      <c r="A31" s="78" t="s">
        <v>175</v>
      </c>
      <c r="B31" s="255"/>
      <c r="C31" s="85"/>
      <c r="D31" s="90"/>
      <c r="E31" s="88"/>
      <c r="F31" s="79" t="s">
        <v>593</v>
      </c>
      <c r="G31" s="81"/>
      <c r="H31" s="81">
        <v>1</v>
      </c>
      <c r="I31" s="79" t="s">
        <v>465</v>
      </c>
      <c r="J31" s="80"/>
      <c r="K31" s="81">
        <v>20</v>
      </c>
      <c r="L31" s="79"/>
      <c r="M31" s="87"/>
      <c r="N31" s="81"/>
      <c r="O31" s="79"/>
      <c r="P31" s="85"/>
      <c r="Q31" s="79"/>
      <c r="R31" s="79" t="s">
        <v>470</v>
      </c>
      <c r="S31" s="80"/>
      <c r="T31" s="81">
        <v>1</v>
      </c>
      <c r="U31" s="251"/>
      <c r="V31" s="82">
        <f>X29*5+X31*5</f>
        <v>26.5</v>
      </c>
      <c r="W31" s="83" t="s">
        <v>437</v>
      </c>
      <c r="X31" s="84">
        <v>2.6</v>
      </c>
    </row>
    <row r="32" spans="1:24">
      <c r="A32" s="253" t="s">
        <v>448</v>
      </c>
      <c r="B32" s="255"/>
      <c r="C32" s="85"/>
      <c r="D32" s="90"/>
      <c r="E32" s="88"/>
      <c r="F32" s="79"/>
      <c r="G32" s="85"/>
      <c r="H32" s="81"/>
      <c r="I32" s="79" t="s">
        <v>468</v>
      </c>
      <c r="J32" s="81"/>
      <c r="K32" s="81">
        <v>5</v>
      </c>
      <c r="L32" s="79"/>
      <c r="M32" s="80"/>
      <c r="N32" s="81"/>
      <c r="O32" s="79"/>
      <c r="P32" s="85"/>
      <c r="Q32" s="79"/>
      <c r="R32" s="79"/>
      <c r="S32" s="80"/>
      <c r="T32" s="81"/>
      <c r="U32" s="251"/>
      <c r="V32" s="86" t="s">
        <v>439</v>
      </c>
      <c r="W32" s="83" t="s">
        <v>440</v>
      </c>
      <c r="X32" s="84"/>
    </row>
    <row r="33" spans="1:24">
      <c r="A33" s="253"/>
      <c r="B33" s="255"/>
      <c r="C33" s="85"/>
      <c r="D33" s="90"/>
      <c r="E33" s="88"/>
      <c r="F33" s="79"/>
      <c r="G33" s="85"/>
      <c r="H33" s="81"/>
      <c r="I33" s="91" t="s">
        <v>502</v>
      </c>
      <c r="J33" s="92"/>
      <c r="K33" s="83">
        <v>5</v>
      </c>
      <c r="L33" s="79"/>
      <c r="M33" s="89"/>
      <c r="N33" s="81"/>
      <c r="O33" s="79"/>
      <c r="P33" s="85"/>
      <c r="Q33" s="79"/>
      <c r="R33" s="79"/>
      <c r="S33" s="85"/>
      <c r="T33" s="81"/>
      <c r="U33" s="251"/>
      <c r="V33" s="82">
        <f>X28*2+X29*7+X30</f>
        <v>32.900000000000006</v>
      </c>
      <c r="W33" s="93" t="s">
        <v>441</v>
      </c>
      <c r="X33" s="94"/>
    </row>
    <row r="34" spans="1:24">
      <c r="A34" s="95" t="s">
        <v>442</v>
      </c>
      <c r="B34" s="96"/>
      <c r="C34" s="85"/>
      <c r="D34" s="90"/>
      <c r="E34" s="88"/>
      <c r="F34" s="79"/>
      <c r="G34" s="85"/>
      <c r="H34" s="81"/>
      <c r="I34" s="79" t="s">
        <v>592</v>
      </c>
      <c r="J34" s="89"/>
      <c r="K34" s="79">
        <v>2</v>
      </c>
      <c r="L34" s="79"/>
      <c r="M34" s="89"/>
      <c r="N34" s="79"/>
      <c r="O34" s="79"/>
      <c r="P34" s="85"/>
      <c r="Q34" s="79"/>
      <c r="R34" s="79"/>
      <c r="S34" s="85"/>
      <c r="T34" s="81"/>
      <c r="U34" s="251"/>
      <c r="V34" s="86" t="s">
        <v>443</v>
      </c>
      <c r="W34" s="91"/>
      <c r="X34" s="84"/>
    </row>
    <row r="35" spans="1:24">
      <c r="A35" s="116"/>
      <c r="B35" s="117"/>
      <c r="C35" s="85"/>
      <c r="D35" s="90"/>
      <c r="E35" s="88"/>
      <c r="F35" s="99"/>
      <c r="G35" s="100"/>
      <c r="H35" s="101"/>
      <c r="I35" s="99"/>
      <c r="J35" s="102"/>
      <c r="K35" s="99"/>
      <c r="L35" s="99"/>
      <c r="M35" s="102"/>
      <c r="N35" s="99"/>
      <c r="O35" s="99"/>
      <c r="P35" s="100"/>
      <c r="Q35" s="99"/>
      <c r="R35" s="99"/>
      <c r="S35" s="100"/>
      <c r="T35" s="101"/>
      <c r="U35" s="252"/>
      <c r="V35" s="103">
        <f>V29*4+V31*9+V33*4</f>
        <v>810.1</v>
      </c>
      <c r="W35" s="104"/>
      <c r="X35" s="105"/>
    </row>
    <row r="36" spans="1:24">
      <c r="A36" s="70">
        <v>10</v>
      </c>
      <c r="B36" s="247"/>
      <c r="C36" s="71" t="s">
        <v>449</v>
      </c>
      <c r="D36" s="72" t="s">
        <v>450</v>
      </c>
      <c r="E36" s="73"/>
      <c r="F36" s="71" t="s">
        <v>826</v>
      </c>
      <c r="G36" s="71" t="s">
        <v>452</v>
      </c>
      <c r="H36" s="71"/>
      <c r="I36" s="74" t="s">
        <v>827</v>
      </c>
      <c r="J36" s="74" t="s">
        <v>452</v>
      </c>
      <c r="K36" s="74"/>
      <c r="L36" s="71" t="s">
        <v>828</v>
      </c>
      <c r="M36" s="71" t="s">
        <v>510</v>
      </c>
      <c r="N36" s="71"/>
      <c r="O36" s="71" t="s">
        <v>456</v>
      </c>
      <c r="P36" s="71" t="s">
        <v>457</v>
      </c>
      <c r="Q36" s="71"/>
      <c r="R36" s="71" t="s">
        <v>704</v>
      </c>
      <c r="S36" s="71" t="s">
        <v>452</v>
      </c>
      <c r="T36" s="71"/>
      <c r="U36" s="250" t="s">
        <v>431</v>
      </c>
      <c r="V36" s="75" t="s">
        <v>432</v>
      </c>
      <c r="W36" s="76" t="s">
        <v>433</v>
      </c>
      <c r="X36" s="77">
        <v>5.8</v>
      </c>
    </row>
    <row r="37" spans="1:24">
      <c r="A37" s="78" t="s">
        <v>172</v>
      </c>
      <c r="B37" s="248"/>
      <c r="C37" s="79" t="s">
        <v>459</v>
      </c>
      <c r="D37" s="87"/>
      <c r="E37" s="88">
        <v>110</v>
      </c>
      <c r="F37" s="79" t="s">
        <v>515</v>
      </c>
      <c r="G37" s="80"/>
      <c r="H37" s="81">
        <v>60</v>
      </c>
      <c r="I37" s="79" t="s">
        <v>516</v>
      </c>
      <c r="J37" s="81"/>
      <c r="K37" s="81">
        <v>40</v>
      </c>
      <c r="L37" s="79" t="s">
        <v>829</v>
      </c>
      <c r="M37" s="81"/>
      <c r="N37" s="81">
        <v>15</v>
      </c>
      <c r="O37" s="79" t="s">
        <v>456</v>
      </c>
      <c r="P37" s="79"/>
      <c r="Q37" s="79">
        <v>100</v>
      </c>
      <c r="R37" s="108" t="s">
        <v>705</v>
      </c>
      <c r="S37" s="110"/>
      <c r="T37" s="81">
        <v>30</v>
      </c>
      <c r="U37" s="251"/>
      <c r="V37" s="82">
        <f>X36*15+X38*5+10</f>
        <v>107.5</v>
      </c>
      <c r="W37" s="83" t="s">
        <v>434</v>
      </c>
      <c r="X37" s="84">
        <v>2.2999999999999998</v>
      </c>
    </row>
    <row r="38" spans="1:24">
      <c r="A38" s="78">
        <v>29</v>
      </c>
      <c r="B38" s="248"/>
      <c r="C38" s="79"/>
      <c r="D38" s="113"/>
      <c r="E38" s="109"/>
      <c r="F38" s="79" t="s">
        <v>498</v>
      </c>
      <c r="G38" s="80"/>
      <c r="H38" s="81">
        <v>15</v>
      </c>
      <c r="I38" s="79" t="s">
        <v>702</v>
      </c>
      <c r="J38" s="81"/>
      <c r="K38" s="81">
        <v>10</v>
      </c>
      <c r="L38" s="79" t="s">
        <v>830</v>
      </c>
      <c r="M38" s="81" t="s">
        <v>519</v>
      </c>
      <c r="N38" s="83">
        <v>15</v>
      </c>
      <c r="O38" s="79"/>
      <c r="P38" s="79"/>
      <c r="Q38" s="79"/>
      <c r="R38" s="79" t="s">
        <v>500</v>
      </c>
      <c r="S38" s="80"/>
      <c r="T38" s="81">
        <v>10</v>
      </c>
      <c r="U38" s="251"/>
      <c r="V38" s="86" t="s">
        <v>435</v>
      </c>
      <c r="W38" s="83" t="s">
        <v>436</v>
      </c>
      <c r="X38" s="84">
        <v>2.1</v>
      </c>
    </row>
    <row r="39" spans="1:24">
      <c r="A39" s="78" t="s">
        <v>175</v>
      </c>
      <c r="B39" s="248"/>
      <c r="C39" s="79"/>
      <c r="D39" s="113"/>
      <c r="E39" s="109"/>
      <c r="F39" s="79" t="s">
        <v>468</v>
      </c>
      <c r="G39" s="81"/>
      <c r="H39" s="81">
        <v>5</v>
      </c>
      <c r="I39" s="79" t="s">
        <v>465</v>
      </c>
      <c r="J39" s="81"/>
      <c r="K39" s="81">
        <v>10</v>
      </c>
      <c r="L39" s="79"/>
      <c r="M39" s="90"/>
      <c r="N39" s="109"/>
      <c r="O39" s="79"/>
      <c r="P39" s="85"/>
      <c r="Q39" s="79"/>
      <c r="R39" s="79"/>
      <c r="S39" s="80"/>
      <c r="T39" s="81"/>
      <c r="U39" s="251"/>
      <c r="V39" s="82">
        <f>X37*5+X39*5</f>
        <v>25</v>
      </c>
      <c r="W39" s="83" t="s">
        <v>437</v>
      </c>
      <c r="X39" s="84">
        <v>2.7</v>
      </c>
    </row>
    <row r="40" spans="1:24">
      <c r="A40" s="253" t="s">
        <v>471</v>
      </c>
      <c r="B40" s="248"/>
      <c r="C40" s="79"/>
      <c r="D40" s="113"/>
      <c r="E40" s="109"/>
      <c r="F40" s="79"/>
      <c r="G40" s="85"/>
      <c r="H40" s="81"/>
      <c r="I40" s="79" t="s">
        <v>831</v>
      </c>
      <c r="J40" s="81"/>
      <c r="K40" s="81">
        <v>10</v>
      </c>
      <c r="L40" s="79"/>
      <c r="M40" s="81"/>
      <c r="N40" s="81"/>
      <c r="O40" s="79"/>
      <c r="P40" s="85"/>
      <c r="Q40" s="79"/>
      <c r="R40" s="79"/>
      <c r="S40" s="80"/>
      <c r="T40" s="81"/>
      <c r="U40" s="251"/>
      <c r="V40" s="86" t="s">
        <v>439</v>
      </c>
      <c r="W40" s="83" t="s">
        <v>440</v>
      </c>
      <c r="X40" s="84"/>
    </row>
    <row r="41" spans="1:24">
      <c r="A41" s="254"/>
      <c r="B41" s="249"/>
      <c r="C41" s="79"/>
      <c r="D41" s="90"/>
      <c r="E41" s="109"/>
      <c r="F41" s="79"/>
      <c r="G41" s="85"/>
      <c r="H41" s="81"/>
      <c r="I41" s="91" t="s">
        <v>832</v>
      </c>
      <c r="J41" s="81" t="s">
        <v>463</v>
      </c>
      <c r="K41" s="83">
        <v>5</v>
      </c>
      <c r="L41" s="91"/>
      <c r="M41" s="92"/>
      <c r="N41" s="83"/>
      <c r="O41" s="79"/>
      <c r="P41" s="85"/>
      <c r="Q41" s="79"/>
      <c r="R41" s="79"/>
      <c r="S41" s="85"/>
      <c r="T41" s="81"/>
      <c r="U41" s="251"/>
      <c r="V41" s="82">
        <f>X36*2+X37*7+X38</f>
        <v>29.799999999999997</v>
      </c>
      <c r="W41" s="93" t="s">
        <v>441</v>
      </c>
      <c r="X41" s="94"/>
    </row>
    <row r="42" spans="1:24">
      <c r="A42" s="95" t="s">
        <v>442</v>
      </c>
      <c r="B42" s="96"/>
      <c r="C42" s="85"/>
      <c r="D42" s="90"/>
      <c r="E42" s="88"/>
      <c r="F42" s="79"/>
      <c r="G42" s="85"/>
      <c r="H42" s="81"/>
      <c r="I42" s="79"/>
      <c r="J42" s="89"/>
      <c r="K42" s="81"/>
      <c r="L42" s="79"/>
      <c r="M42" s="89"/>
      <c r="N42" s="79"/>
      <c r="O42" s="79"/>
      <c r="P42" s="85"/>
      <c r="Q42" s="79"/>
      <c r="R42" s="79"/>
      <c r="S42" s="85"/>
      <c r="T42" s="81"/>
      <c r="U42" s="251"/>
      <c r="V42" s="86" t="s">
        <v>443</v>
      </c>
      <c r="W42" s="91"/>
      <c r="X42" s="84"/>
    </row>
    <row r="43" spans="1:24" ht="17.25" thickBot="1">
      <c r="A43" s="118"/>
      <c r="B43" s="119"/>
      <c r="C43" s="137"/>
      <c r="D43" s="138"/>
      <c r="E43" s="139"/>
      <c r="F43" s="140"/>
      <c r="G43" s="137"/>
      <c r="H43" s="141"/>
      <c r="I43" s="140"/>
      <c r="J43" s="142"/>
      <c r="K43" s="140"/>
      <c r="L43" s="140"/>
      <c r="M43" s="142"/>
      <c r="N43" s="140"/>
      <c r="O43" s="140"/>
      <c r="P43" s="137"/>
      <c r="Q43" s="140"/>
      <c r="R43" s="140"/>
      <c r="S43" s="137"/>
      <c r="T43" s="141"/>
      <c r="U43" s="257"/>
      <c r="V43" s="143">
        <f>V37*4+V39*9+V41*4</f>
        <v>774.2</v>
      </c>
      <c r="W43" s="144"/>
      <c r="X43" s="145"/>
    </row>
  </sheetData>
  <mergeCells count="16"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  <mergeCell ref="A1:X1"/>
    <mergeCell ref="B4:B9"/>
    <mergeCell ref="U4:U11"/>
    <mergeCell ref="A8:A9"/>
    <mergeCell ref="B12:B17"/>
    <mergeCell ref="U12:U19"/>
    <mergeCell ref="A16:A17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zoomScale="50" zoomScaleNormal="50" workbookViewId="0">
      <selection sqref="A1:T50"/>
    </sheetView>
  </sheetViews>
  <sheetFormatPr defaultRowHeight="16.5"/>
  <sheetData>
    <row r="1" spans="1:20" ht="50.25">
      <c r="A1" s="261" t="s">
        <v>833</v>
      </c>
      <c r="B1" s="261"/>
      <c r="C1" s="261"/>
      <c r="D1" s="261"/>
      <c r="E1" s="261"/>
      <c r="F1" s="261"/>
      <c r="G1" s="261"/>
      <c r="H1" s="261"/>
      <c r="I1" s="146"/>
      <c r="J1" s="146"/>
      <c r="K1" s="146"/>
      <c r="L1" s="146"/>
      <c r="M1" s="146"/>
      <c r="N1" s="146"/>
      <c r="O1" s="262" t="s">
        <v>834</v>
      </c>
      <c r="P1" s="262"/>
      <c r="Q1" s="263"/>
      <c r="R1" s="263"/>
      <c r="S1" s="146"/>
      <c r="T1" s="146"/>
    </row>
    <row r="2" spans="1:20" ht="67.5">
      <c r="A2" s="261"/>
      <c r="B2" s="261"/>
      <c r="C2" s="261"/>
      <c r="D2" s="261"/>
      <c r="E2" s="261"/>
      <c r="F2" s="261"/>
      <c r="G2" s="261"/>
      <c r="H2" s="261"/>
      <c r="I2" s="146"/>
      <c r="J2" s="146"/>
      <c r="K2" s="146"/>
      <c r="L2" s="146"/>
      <c r="M2" s="146"/>
      <c r="N2" s="146"/>
      <c r="O2" s="264" t="s">
        <v>857</v>
      </c>
      <c r="P2" s="264"/>
      <c r="Q2" s="147"/>
      <c r="R2" s="147"/>
      <c r="S2" s="146"/>
      <c r="T2" s="146"/>
    </row>
    <row r="3" spans="1:20" ht="84" thickBot="1">
      <c r="A3" s="261"/>
      <c r="B3" s="261"/>
      <c r="C3" s="261"/>
      <c r="D3" s="261"/>
      <c r="E3" s="261"/>
      <c r="F3" s="261"/>
      <c r="G3" s="261"/>
      <c r="H3" s="261"/>
      <c r="I3" s="146"/>
      <c r="J3" s="146"/>
      <c r="K3" s="146"/>
      <c r="L3" s="146"/>
      <c r="M3" s="146"/>
      <c r="N3" s="265" t="s">
        <v>858</v>
      </c>
      <c r="O3" s="265"/>
      <c r="P3" s="265"/>
      <c r="Q3" s="265"/>
      <c r="R3" s="265"/>
      <c r="S3" s="265"/>
      <c r="T3" s="265"/>
    </row>
    <row r="4" spans="1:20" ht="70.5" thickBot="1">
      <c r="A4" s="266" t="s">
        <v>859</v>
      </c>
      <c r="B4" s="267"/>
      <c r="C4" s="267"/>
      <c r="D4" s="268"/>
      <c r="E4" s="266" t="s">
        <v>860</v>
      </c>
      <c r="F4" s="267"/>
      <c r="G4" s="267"/>
      <c r="H4" s="268"/>
      <c r="I4" s="266" t="s">
        <v>224</v>
      </c>
      <c r="J4" s="267"/>
      <c r="K4" s="267"/>
      <c r="L4" s="268"/>
      <c r="M4" s="266" t="s">
        <v>231</v>
      </c>
      <c r="N4" s="267"/>
      <c r="O4" s="267"/>
      <c r="P4" s="268"/>
      <c r="Q4" s="266" t="s">
        <v>194</v>
      </c>
      <c r="R4" s="267"/>
      <c r="S4" s="267"/>
      <c r="T4" s="268"/>
    </row>
    <row r="5" spans="1:20" ht="51.75" thickBot="1">
      <c r="A5" s="269"/>
      <c r="B5" s="270"/>
      <c r="C5" s="270"/>
      <c r="D5" s="271"/>
      <c r="E5" s="269"/>
      <c r="F5" s="270"/>
      <c r="G5" s="270"/>
      <c r="H5" s="271"/>
      <c r="I5" s="269"/>
      <c r="J5" s="270"/>
      <c r="K5" s="270"/>
      <c r="L5" s="271"/>
      <c r="M5" s="269"/>
      <c r="N5" s="270"/>
      <c r="O5" s="270"/>
      <c r="P5" s="271"/>
      <c r="Q5" s="269" t="s">
        <v>861</v>
      </c>
      <c r="R5" s="270"/>
      <c r="S5" s="270"/>
      <c r="T5" s="271"/>
    </row>
    <row r="6" spans="1:20" ht="69.75">
      <c r="A6" s="272"/>
      <c r="B6" s="273"/>
      <c r="C6" s="273"/>
      <c r="D6" s="274"/>
      <c r="E6" s="272"/>
      <c r="F6" s="273"/>
      <c r="G6" s="273"/>
      <c r="H6" s="274"/>
      <c r="I6" s="272"/>
      <c r="J6" s="273"/>
      <c r="K6" s="273"/>
      <c r="L6" s="274"/>
      <c r="M6" s="272"/>
      <c r="N6" s="273"/>
      <c r="O6" s="273"/>
      <c r="P6" s="274"/>
      <c r="Q6" s="272" t="s">
        <v>862</v>
      </c>
      <c r="R6" s="273"/>
      <c r="S6" s="273"/>
      <c r="T6" s="274"/>
    </row>
    <row r="7" spans="1:20" ht="69.75">
      <c r="A7" s="275"/>
      <c r="B7" s="276"/>
      <c r="C7" s="276"/>
      <c r="D7" s="277"/>
      <c r="E7" s="275"/>
      <c r="F7" s="276"/>
      <c r="G7" s="276"/>
      <c r="H7" s="277"/>
      <c r="I7" s="275"/>
      <c r="J7" s="276"/>
      <c r="K7" s="276"/>
      <c r="L7" s="277"/>
      <c r="M7" s="275"/>
      <c r="N7" s="276"/>
      <c r="O7" s="276"/>
      <c r="P7" s="277"/>
      <c r="Q7" s="275" t="s">
        <v>863</v>
      </c>
      <c r="R7" s="276"/>
      <c r="S7" s="276"/>
      <c r="T7" s="277"/>
    </row>
    <row r="8" spans="1:20" ht="69.75">
      <c r="A8" s="275"/>
      <c r="B8" s="276"/>
      <c r="C8" s="276"/>
      <c r="D8" s="277"/>
      <c r="E8" s="275"/>
      <c r="F8" s="276"/>
      <c r="G8" s="276"/>
      <c r="H8" s="277"/>
      <c r="I8" s="275"/>
      <c r="J8" s="276"/>
      <c r="K8" s="276"/>
      <c r="L8" s="277"/>
      <c r="M8" s="275"/>
      <c r="N8" s="276"/>
      <c r="O8" s="276"/>
      <c r="P8" s="277"/>
      <c r="Q8" s="275" t="s">
        <v>864</v>
      </c>
      <c r="R8" s="276"/>
      <c r="S8" s="276"/>
      <c r="T8" s="277"/>
    </row>
    <row r="9" spans="1:20" ht="69.75">
      <c r="A9" s="275"/>
      <c r="B9" s="276"/>
      <c r="C9" s="276"/>
      <c r="D9" s="277"/>
      <c r="E9" s="275"/>
      <c r="F9" s="276"/>
      <c r="G9" s="276"/>
      <c r="H9" s="277"/>
      <c r="I9" s="275"/>
      <c r="J9" s="276"/>
      <c r="K9" s="276"/>
      <c r="L9" s="277"/>
      <c r="M9" s="275"/>
      <c r="N9" s="276"/>
      <c r="O9" s="276"/>
      <c r="P9" s="277"/>
      <c r="Q9" s="275" t="s">
        <v>865</v>
      </c>
      <c r="R9" s="276"/>
      <c r="S9" s="276"/>
      <c r="T9" s="277"/>
    </row>
    <row r="10" spans="1:20" ht="69.75">
      <c r="A10" s="275"/>
      <c r="B10" s="276"/>
      <c r="C10" s="276"/>
      <c r="D10" s="277"/>
      <c r="E10" s="275"/>
      <c r="F10" s="276"/>
      <c r="G10" s="276"/>
      <c r="H10" s="277"/>
      <c r="I10" s="275"/>
      <c r="J10" s="276"/>
      <c r="K10" s="276"/>
      <c r="L10" s="277"/>
      <c r="M10" s="275"/>
      <c r="N10" s="276"/>
      <c r="O10" s="276"/>
      <c r="P10" s="277"/>
      <c r="Q10" s="275" t="s">
        <v>456</v>
      </c>
      <c r="R10" s="276"/>
      <c r="S10" s="276"/>
      <c r="T10" s="277"/>
    </row>
    <row r="11" spans="1:20" ht="70.5" thickBot="1">
      <c r="A11" s="275"/>
      <c r="B11" s="276"/>
      <c r="C11" s="276"/>
      <c r="D11" s="277"/>
      <c r="E11" s="278"/>
      <c r="F11" s="279"/>
      <c r="G11" s="279"/>
      <c r="H11" s="280"/>
      <c r="I11" s="278"/>
      <c r="J11" s="279"/>
      <c r="K11" s="279"/>
      <c r="L11" s="280"/>
      <c r="M11" s="278"/>
      <c r="N11" s="279"/>
      <c r="O11" s="279"/>
      <c r="P11" s="280"/>
      <c r="Q11" s="278" t="s">
        <v>835</v>
      </c>
      <c r="R11" s="279"/>
      <c r="S11" s="279"/>
      <c r="T11" s="280"/>
    </row>
    <row r="12" spans="1:20" ht="36.75" thickBot="1">
      <c r="A12" s="148" t="s">
        <v>866</v>
      </c>
      <c r="B12" s="149"/>
      <c r="C12" s="149" t="s">
        <v>435</v>
      </c>
      <c r="D12" s="150" t="e">
        <f>#REF!</f>
        <v>#REF!</v>
      </c>
      <c r="E12" s="281"/>
      <c r="F12" s="282"/>
      <c r="G12" s="282"/>
      <c r="H12" s="283"/>
      <c r="I12" s="281"/>
      <c r="J12" s="282"/>
      <c r="K12" s="282"/>
      <c r="L12" s="283"/>
      <c r="M12" s="281"/>
      <c r="N12" s="282"/>
      <c r="O12" s="282"/>
      <c r="P12" s="283"/>
      <c r="Q12" s="284" t="s">
        <v>867</v>
      </c>
      <c r="R12" s="285"/>
      <c r="S12" s="285"/>
      <c r="T12" s="286"/>
    </row>
    <row r="13" spans="1:20" ht="27.75" thickBot="1">
      <c r="A13" s="151" t="s">
        <v>868</v>
      </c>
      <c r="B13" s="152">
        <v>0</v>
      </c>
      <c r="C13" s="152" t="s">
        <v>435</v>
      </c>
      <c r="D13" s="153">
        <v>0</v>
      </c>
      <c r="E13" s="154" t="s">
        <v>869</v>
      </c>
      <c r="F13" s="152">
        <v>0</v>
      </c>
      <c r="G13" s="152" t="s">
        <v>435</v>
      </c>
      <c r="H13" s="153">
        <v>0</v>
      </c>
      <c r="I13" s="151" t="s">
        <v>866</v>
      </c>
      <c r="J13" s="152">
        <v>0</v>
      </c>
      <c r="K13" s="152" t="s">
        <v>435</v>
      </c>
      <c r="L13" s="153">
        <v>0</v>
      </c>
      <c r="M13" s="151" t="s">
        <v>869</v>
      </c>
      <c r="N13" s="152">
        <v>0</v>
      </c>
      <c r="O13" s="152" t="s">
        <v>435</v>
      </c>
      <c r="P13" s="153">
        <v>0</v>
      </c>
      <c r="Q13" s="155" t="s">
        <v>869</v>
      </c>
      <c r="R13" s="156">
        <f>[2]第一週明細!W44</f>
        <v>673.3</v>
      </c>
      <c r="S13" s="156" t="s">
        <v>435</v>
      </c>
      <c r="T13" s="157">
        <f>[2]第一週明細!W40</f>
        <v>20.5</v>
      </c>
    </row>
    <row r="14" spans="1:20" ht="27.75" thickBot="1">
      <c r="A14" s="158" t="s">
        <v>870</v>
      </c>
      <c r="B14" s="159">
        <v>0</v>
      </c>
      <c r="C14" s="160" t="s">
        <v>439</v>
      </c>
      <c r="D14" s="159">
        <v>0</v>
      </c>
      <c r="E14" s="161" t="s">
        <v>871</v>
      </c>
      <c r="F14" s="162">
        <v>0</v>
      </c>
      <c r="G14" s="162" t="s">
        <v>439</v>
      </c>
      <c r="H14" s="163">
        <v>0</v>
      </c>
      <c r="I14" s="161" t="s">
        <v>870</v>
      </c>
      <c r="J14" s="162">
        <v>0</v>
      </c>
      <c r="K14" s="162" t="s">
        <v>439</v>
      </c>
      <c r="L14" s="162">
        <v>0</v>
      </c>
      <c r="M14" s="162" t="s">
        <v>870</v>
      </c>
      <c r="N14" s="162">
        <v>0</v>
      </c>
      <c r="O14" s="162" t="s">
        <v>439</v>
      </c>
      <c r="P14" s="163">
        <v>0</v>
      </c>
      <c r="Q14" s="161" t="s">
        <v>870</v>
      </c>
      <c r="R14" s="162">
        <f>[2]第一週明細!W38</f>
        <v>95.5</v>
      </c>
      <c r="S14" s="162" t="s">
        <v>439</v>
      </c>
      <c r="T14" s="163">
        <f>[2]第一週明細!W42</f>
        <v>26.7</v>
      </c>
    </row>
    <row r="15" spans="1:20" ht="51.75" thickBot="1">
      <c r="A15" s="287">
        <v>44473</v>
      </c>
      <c r="B15" s="288"/>
      <c r="C15" s="288"/>
      <c r="D15" s="289"/>
      <c r="E15" s="287">
        <v>44474</v>
      </c>
      <c r="F15" s="288"/>
      <c r="G15" s="288"/>
      <c r="H15" s="289"/>
      <c r="I15" s="287">
        <v>44475</v>
      </c>
      <c r="J15" s="288"/>
      <c r="K15" s="288"/>
      <c r="L15" s="289"/>
      <c r="M15" s="287">
        <v>44476</v>
      </c>
      <c r="N15" s="288"/>
      <c r="O15" s="288"/>
      <c r="P15" s="289"/>
      <c r="Q15" s="287">
        <v>44477</v>
      </c>
      <c r="R15" s="288"/>
      <c r="S15" s="288"/>
      <c r="T15" s="289"/>
    </row>
    <row r="16" spans="1:20" ht="69.75">
      <c r="A16" s="272" t="s">
        <v>4</v>
      </c>
      <c r="B16" s="273"/>
      <c r="C16" s="273"/>
      <c r="D16" s="274"/>
      <c r="E16" s="272" t="s">
        <v>4</v>
      </c>
      <c r="F16" s="273"/>
      <c r="G16" s="273"/>
      <c r="H16" s="274"/>
      <c r="I16" s="272" t="s">
        <v>872</v>
      </c>
      <c r="J16" s="273"/>
      <c r="K16" s="273"/>
      <c r="L16" s="274"/>
      <c r="M16" s="272" t="s">
        <v>25</v>
      </c>
      <c r="N16" s="273"/>
      <c r="O16" s="273"/>
      <c r="P16" s="274"/>
      <c r="Q16" s="272" t="s">
        <v>23</v>
      </c>
      <c r="R16" s="273"/>
      <c r="S16" s="273"/>
      <c r="T16" s="274"/>
    </row>
    <row r="17" spans="1:20" ht="69.75">
      <c r="A17" s="275" t="s">
        <v>838</v>
      </c>
      <c r="B17" s="276"/>
      <c r="C17" s="276"/>
      <c r="D17" s="277"/>
      <c r="E17" s="275" t="s">
        <v>873</v>
      </c>
      <c r="F17" s="276"/>
      <c r="G17" s="276"/>
      <c r="H17" s="277"/>
      <c r="I17" s="275" t="s">
        <v>874</v>
      </c>
      <c r="J17" s="276"/>
      <c r="K17" s="276"/>
      <c r="L17" s="277"/>
      <c r="M17" s="275" t="s">
        <v>875</v>
      </c>
      <c r="N17" s="276"/>
      <c r="O17" s="276"/>
      <c r="P17" s="277"/>
      <c r="Q17" s="275" t="s">
        <v>839</v>
      </c>
      <c r="R17" s="276"/>
      <c r="S17" s="276"/>
      <c r="T17" s="277"/>
    </row>
    <row r="18" spans="1:20" ht="69.75">
      <c r="A18" s="275" t="s">
        <v>876</v>
      </c>
      <c r="B18" s="276"/>
      <c r="C18" s="276"/>
      <c r="D18" s="277"/>
      <c r="E18" s="275" t="s">
        <v>840</v>
      </c>
      <c r="F18" s="276"/>
      <c r="G18" s="276"/>
      <c r="H18" s="277"/>
      <c r="I18" s="275" t="s">
        <v>877</v>
      </c>
      <c r="J18" s="276"/>
      <c r="K18" s="276"/>
      <c r="L18" s="277"/>
      <c r="M18" s="275" t="s">
        <v>841</v>
      </c>
      <c r="N18" s="276"/>
      <c r="O18" s="276"/>
      <c r="P18" s="277"/>
      <c r="Q18" s="275" t="s">
        <v>842</v>
      </c>
      <c r="R18" s="276"/>
      <c r="S18" s="276"/>
      <c r="T18" s="277"/>
    </row>
    <row r="19" spans="1:20" ht="69.75">
      <c r="A19" s="275" t="s">
        <v>878</v>
      </c>
      <c r="B19" s="276"/>
      <c r="C19" s="276"/>
      <c r="D19" s="277"/>
      <c r="E19" s="275" t="s">
        <v>843</v>
      </c>
      <c r="F19" s="276"/>
      <c r="G19" s="276"/>
      <c r="H19" s="277"/>
      <c r="I19" s="275" t="s">
        <v>844</v>
      </c>
      <c r="J19" s="276"/>
      <c r="K19" s="276"/>
      <c r="L19" s="277"/>
      <c r="M19" s="275" t="s">
        <v>879</v>
      </c>
      <c r="N19" s="276"/>
      <c r="O19" s="276"/>
      <c r="P19" s="277"/>
      <c r="Q19" s="275" t="s">
        <v>880</v>
      </c>
      <c r="R19" s="276"/>
      <c r="S19" s="276"/>
      <c r="T19" s="277"/>
    </row>
    <row r="20" spans="1:20" ht="69.75">
      <c r="A20" s="275" t="s">
        <v>456</v>
      </c>
      <c r="B20" s="276"/>
      <c r="C20" s="276"/>
      <c r="D20" s="277"/>
      <c r="E20" s="275" t="s">
        <v>845</v>
      </c>
      <c r="F20" s="276"/>
      <c r="G20" s="276"/>
      <c r="H20" s="277"/>
      <c r="I20" s="275" t="s">
        <v>456</v>
      </c>
      <c r="J20" s="276"/>
      <c r="K20" s="276"/>
      <c r="L20" s="277"/>
      <c r="M20" s="275" t="s">
        <v>845</v>
      </c>
      <c r="N20" s="276"/>
      <c r="O20" s="276"/>
      <c r="P20" s="277"/>
      <c r="Q20" s="275" t="s">
        <v>456</v>
      </c>
      <c r="R20" s="276"/>
      <c r="S20" s="276"/>
      <c r="T20" s="277"/>
    </row>
    <row r="21" spans="1:20" ht="70.5" thickBot="1">
      <c r="A21" s="275" t="s">
        <v>111</v>
      </c>
      <c r="B21" s="276"/>
      <c r="C21" s="276"/>
      <c r="D21" s="277"/>
      <c r="E21" s="290" t="s">
        <v>881</v>
      </c>
      <c r="F21" s="291"/>
      <c r="G21" s="291"/>
      <c r="H21" s="292"/>
      <c r="I21" s="278" t="s">
        <v>114</v>
      </c>
      <c r="J21" s="279"/>
      <c r="K21" s="279"/>
      <c r="L21" s="280"/>
      <c r="M21" s="278" t="s">
        <v>846</v>
      </c>
      <c r="N21" s="279"/>
      <c r="O21" s="279"/>
      <c r="P21" s="280"/>
      <c r="Q21" s="278" t="s">
        <v>882</v>
      </c>
      <c r="R21" s="279"/>
      <c r="S21" s="279"/>
      <c r="T21" s="280"/>
    </row>
    <row r="22" spans="1:20" ht="36.75" thickBot="1">
      <c r="A22" s="148" t="s">
        <v>866</v>
      </c>
      <c r="B22" s="149"/>
      <c r="C22" s="149" t="s">
        <v>435</v>
      </c>
      <c r="D22" s="150" t="e">
        <f>#REF!</f>
        <v>#REF!</v>
      </c>
      <c r="E22" s="281"/>
      <c r="F22" s="282"/>
      <c r="G22" s="282"/>
      <c r="H22" s="283"/>
      <c r="I22" s="281"/>
      <c r="J22" s="282"/>
      <c r="K22" s="282"/>
      <c r="L22" s="283"/>
      <c r="M22" s="281"/>
      <c r="N22" s="282"/>
      <c r="O22" s="282"/>
      <c r="P22" s="283"/>
      <c r="Q22" s="284" t="s">
        <v>883</v>
      </c>
      <c r="R22" s="285"/>
      <c r="S22" s="285"/>
      <c r="T22" s="286"/>
    </row>
    <row r="23" spans="1:20" ht="27.75" thickBot="1">
      <c r="A23" s="151" t="s">
        <v>884</v>
      </c>
      <c r="B23" s="152">
        <f>[2]第二週明細!W12</f>
        <v>680.2</v>
      </c>
      <c r="C23" s="152" t="s">
        <v>435</v>
      </c>
      <c r="D23" s="153">
        <f>[2]第二週明細!W8</f>
        <v>21</v>
      </c>
      <c r="E23" s="154" t="s">
        <v>866</v>
      </c>
      <c r="F23" s="152">
        <f>[2]第二週明細!W20</f>
        <v>691.6</v>
      </c>
      <c r="G23" s="152" t="s">
        <v>435</v>
      </c>
      <c r="H23" s="153">
        <f>[2]第二週明細!W16</f>
        <v>23</v>
      </c>
      <c r="I23" s="151" t="s">
        <v>836</v>
      </c>
      <c r="J23" s="152">
        <f>[2]第二週明細!W28</f>
        <v>686.8</v>
      </c>
      <c r="K23" s="152" t="s">
        <v>435</v>
      </c>
      <c r="L23" s="153">
        <f>[2]第二週明細!W24</f>
        <v>22</v>
      </c>
      <c r="M23" s="151" t="s">
        <v>866</v>
      </c>
      <c r="N23" s="152">
        <f>[2]第二週明細!W36</f>
        <v>673.3</v>
      </c>
      <c r="O23" s="152" t="s">
        <v>435</v>
      </c>
      <c r="P23" s="153">
        <f>[2]第二週明細!W32</f>
        <v>20.5</v>
      </c>
      <c r="Q23" s="155" t="s">
        <v>885</v>
      </c>
      <c r="R23" s="156">
        <f>[2]第二週明細!W44</f>
        <v>686.8</v>
      </c>
      <c r="S23" s="156" t="s">
        <v>435</v>
      </c>
      <c r="T23" s="157">
        <f>[2]第二週明細!W40</f>
        <v>22</v>
      </c>
    </row>
    <row r="24" spans="1:20" ht="27.75" thickBot="1">
      <c r="A24" s="158" t="s">
        <v>886</v>
      </c>
      <c r="B24" s="159">
        <f>[2]第二週明細!W6</f>
        <v>96</v>
      </c>
      <c r="C24" s="160" t="s">
        <v>439</v>
      </c>
      <c r="D24" s="159">
        <f>[2]第二週明細!W10</f>
        <v>26.8</v>
      </c>
      <c r="E24" s="161" t="s">
        <v>886</v>
      </c>
      <c r="F24" s="162">
        <f>[2]第二週明細!W14</f>
        <v>96.5</v>
      </c>
      <c r="G24" s="162" t="s">
        <v>439</v>
      </c>
      <c r="H24" s="163">
        <f>[2]第二週明細!W18</f>
        <v>26.9</v>
      </c>
      <c r="I24" s="161" t="s">
        <v>887</v>
      </c>
      <c r="J24" s="162">
        <f>[2]第二週明細!W22</f>
        <v>95.5</v>
      </c>
      <c r="K24" s="162" t="s">
        <v>439</v>
      </c>
      <c r="L24" s="162">
        <f>[2]第二週明細!W26</f>
        <v>26.7</v>
      </c>
      <c r="M24" s="162" t="s">
        <v>870</v>
      </c>
      <c r="N24" s="162">
        <f>[2]第二週明細!W30</f>
        <v>95.5</v>
      </c>
      <c r="O24" s="162" t="s">
        <v>439</v>
      </c>
      <c r="P24" s="163">
        <f>[2]第二週明細!W34</f>
        <v>26.7</v>
      </c>
      <c r="Q24" s="161" t="s">
        <v>870</v>
      </c>
      <c r="R24" s="162">
        <f>[2]第二週明細!W38</f>
        <v>95.5</v>
      </c>
      <c r="S24" s="162" t="s">
        <v>439</v>
      </c>
      <c r="T24" s="163">
        <f>[2]第二週明細!W42</f>
        <v>26.7</v>
      </c>
    </row>
    <row r="25" spans="1:20" ht="51.75" thickBot="1">
      <c r="A25" s="287">
        <v>44480</v>
      </c>
      <c r="B25" s="288"/>
      <c r="C25" s="288"/>
      <c r="D25" s="289"/>
      <c r="E25" s="287">
        <v>44481</v>
      </c>
      <c r="F25" s="288"/>
      <c r="G25" s="288"/>
      <c r="H25" s="289"/>
      <c r="I25" s="287">
        <v>44482</v>
      </c>
      <c r="J25" s="288"/>
      <c r="K25" s="288"/>
      <c r="L25" s="289"/>
      <c r="M25" s="287">
        <v>44483</v>
      </c>
      <c r="N25" s="288"/>
      <c r="O25" s="288"/>
      <c r="P25" s="289"/>
      <c r="Q25" s="287">
        <v>44484</v>
      </c>
      <c r="R25" s="288"/>
      <c r="S25" s="288"/>
      <c r="T25" s="289"/>
    </row>
    <row r="26" spans="1:20" ht="69.75">
      <c r="A26" s="293"/>
      <c r="B26" s="294"/>
      <c r="C26" s="294"/>
      <c r="D26" s="295"/>
      <c r="E26" s="272" t="s">
        <v>4</v>
      </c>
      <c r="F26" s="273"/>
      <c r="G26" s="273"/>
      <c r="H26" s="274"/>
      <c r="I26" s="272" t="s">
        <v>847</v>
      </c>
      <c r="J26" s="273"/>
      <c r="K26" s="273"/>
      <c r="L26" s="274"/>
      <c r="M26" s="272" t="s">
        <v>350</v>
      </c>
      <c r="N26" s="273"/>
      <c r="O26" s="273"/>
      <c r="P26" s="274"/>
      <c r="Q26" s="272" t="s">
        <v>888</v>
      </c>
      <c r="R26" s="273"/>
      <c r="S26" s="273"/>
      <c r="T26" s="274"/>
    </row>
    <row r="27" spans="1:20" ht="69.75">
      <c r="A27" s="275" t="s">
        <v>889</v>
      </c>
      <c r="B27" s="276"/>
      <c r="C27" s="276"/>
      <c r="D27" s="277"/>
      <c r="E27" s="275" t="s">
        <v>890</v>
      </c>
      <c r="F27" s="276"/>
      <c r="G27" s="276"/>
      <c r="H27" s="277"/>
      <c r="I27" s="275" t="s">
        <v>891</v>
      </c>
      <c r="J27" s="276"/>
      <c r="K27" s="276"/>
      <c r="L27" s="277"/>
      <c r="M27" s="275" t="s">
        <v>892</v>
      </c>
      <c r="N27" s="276"/>
      <c r="O27" s="276"/>
      <c r="P27" s="277"/>
      <c r="Q27" s="275" t="s">
        <v>893</v>
      </c>
      <c r="R27" s="276"/>
      <c r="S27" s="276"/>
      <c r="T27" s="277"/>
    </row>
    <row r="28" spans="1:20" ht="69.75">
      <c r="A28" s="275" t="s">
        <v>894</v>
      </c>
      <c r="B28" s="276"/>
      <c r="C28" s="276"/>
      <c r="D28" s="277"/>
      <c r="E28" s="275" t="s">
        <v>895</v>
      </c>
      <c r="F28" s="276"/>
      <c r="G28" s="276"/>
      <c r="H28" s="277"/>
      <c r="I28" s="275" t="s">
        <v>848</v>
      </c>
      <c r="J28" s="276"/>
      <c r="K28" s="276"/>
      <c r="L28" s="277"/>
      <c r="M28" s="275" t="s">
        <v>896</v>
      </c>
      <c r="N28" s="276"/>
      <c r="O28" s="276"/>
      <c r="P28" s="277"/>
      <c r="Q28" s="275" t="s">
        <v>897</v>
      </c>
      <c r="R28" s="276"/>
      <c r="S28" s="276"/>
      <c r="T28" s="277"/>
    </row>
    <row r="29" spans="1:20" ht="69.75">
      <c r="A29" s="275"/>
      <c r="B29" s="276"/>
      <c r="C29" s="276"/>
      <c r="D29" s="277"/>
      <c r="E29" s="275" t="s">
        <v>898</v>
      </c>
      <c r="F29" s="276"/>
      <c r="G29" s="276"/>
      <c r="H29" s="277"/>
      <c r="I29" s="275" t="s">
        <v>849</v>
      </c>
      <c r="J29" s="276"/>
      <c r="K29" s="276"/>
      <c r="L29" s="277"/>
      <c r="M29" s="275" t="s">
        <v>899</v>
      </c>
      <c r="N29" s="276"/>
      <c r="O29" s="276"/>
      <c r="P29" s="277"/>
      <c r="Q29" s="275" t="s">
        <v>900</v>
      </c>
      <c r="R29" s="276"/>
      <c r="S29" s="276"/>
      <c r="T29" s="277"/>
    </row>
    <row r="30" spans="1:20" ht="69.75">
      <c r="A30" s="275"/>
      <c r="B30" s="276"/>
      <c r="C30" s="276"/>
      <c r="D30" s="277"/>
      <c r="E30" s="275" t="s">
        <v>845</v>
      </c>
      <c r="F30" s="276"/>
      <c r="G30" s="276"/>
      <c r="H30" s="277"/>
      <c r="I30" s="275" t="s">
        <v>456</v>
      </c>
      <c r="J30" s="276"/>
      <c r="K30" s="276"/>
      <c r="L30" s="277"/>
      <c r="M30" s="275" t="s">
        <v>456</v>
      </c>
      <c r="N30" s="276"/>
      <c r="O30" s="276"/>
      <c r="P30" s="277"/>
      <c r="Q30" s="275" t="s">
        <v>845</v>
      </c>
      <c r="R30" s="276"/>
      <c r="S30" s="276"/>
      <c r="T30" s="277"/>
    </row>
    <row r="31" spans="1:20" ht="70.5" thickBot="1">
      <c r="A31" s="296"/>
      <c r="B31" s="297"/>
      <c r="C31" s="297"/>
      <c r="D31" s="298"/>
      <c r="E31" s="275" t="s">
        <v>850</v>
      </c>
      <c r="F31" s="276"/>
      <c r="G31" s="276"/>
      <c r="H31" s="277"/>
      <c r="I31" s="278" t="s">
        <v>901</v>
      </c>
      <c r="J31" s="279"/>
      <c r="K31" s="279"/>
      <c r="L31" s="280"/>
      <c r="M31" s="296" t="s">
        <v>902</v>
      </c>
      <c r="N31" s="297"/>
      <c r="O31" s="297"/>
      <c r="P31" s="298"/>
      <c r="Q31" s="278" t="s">
        <v>903</v>
      </c>
      <c r="R31" s="279"/>
      <c r="S31" s="279"/>
      <c r="T31" s="280"/>
    </row>
    <row r="32" spans="1:20" ht="36.75" thickBot="1">
      <c r="A32" s="299"/>
      <c r="B32" s="300"/>
      <c r="C32" s="300"/>
      <c r="D32" s="301"/>
      <c r="E32" s="302"/>
      <c r="F32" s="303"/>
      <c r="G32" s="303"/>
      <c r="H32" s="304"/>
      <c r="I32" s="302"/>
      <c r="J32" s="303"/>
      <c r="K32" s="303"/>
      <c r="L32" s="304"/>
      <c r="M32" s="302"/>
      <c r="N32" s="303"/>
      <c r="O32" s="303"/>
      <c r="P32" s="304"/>
      <c r="Q32" s="302"/>
      <c r="R32" s="303"/>
      <c r="S32" s="303"/>
      <c r="T32" s="304"/>
    </row>
    <row r="33" spans="1:20" ht="27.75" thickBot="1">
      <c r="A33" s="151" t="s">
        <v>836</v>
      </c>
      <c r="B33" s="152">
        <f>[2]第三週明細!W12</f>
        <v>678.1</v>
      </c>
      <c r="C33" s="152" t="s">
        <v>435</v>
      </c>
      <c r="D33" s="153">
        <f>[2]第三週明細!W8</f>
        <v>20.5</v>
      </c>
      <c r="E33" s="154" t="s">
        <v>904</v>
      </c>
      <c r="F33" s="152">
        <f>[2]第三週明細!W20</f>
        <v>677.8</v>
      </c>
      <c r="G33" s="152" t="s">
        <v>435</v>
      </c>
      <c r="H33" s="153">
        <f>[2]第三週明細!W16</f>
        <v>23</v>
      </c>
      <c r="I33" s="151" t="s">
        <v>836</v>
      </c>
      <c r="J33" s="152">
        <f>[2]第三週明細!W28</f>
        <v>689.2</v>
      </c>
      <c r="K33" s="152" t="s">
        <v>435</v>
      </c>
      <c r="L33" s="153">
        <f>[2]第三週明細!W24</f>
        <v>22</v>
      </c>
      <c r="M33" s="151" t="s">
        <v>10</v>
      </c>
      <c r="N33" s="152">
        <f>[2]第三週明細!W36</f>
        <v>677.8</v>
      </c>
      <c r="O33" s="152" t="s">
        <v>435</v>
      </c>
      <c r="P33" s="153">
        <f>[2]第三週明細!W32</f>
        <v>21</v>
      </c>
      <c r="Q33" s="155" t="s">
        <v>904</v>
      </c>
      <c r="R33" s="156">
        <f>[2]第三週明細!W44</f>
        <v>687</v>
      </c>
      <c r="S33" s="156" t="s">
        <v>435</v>
      </c>
      <c r="T33" s="157">
        <f>[2]第三週明細!W40</f>
        <v>21</v>
      </c>
    </row>
    <row r="34" spans="1:20" ht="24.75" thickBot="1">
      <c r="A34" s="164" t="s">
        <v>837</v>
      </c>
      <c r="B34" s="163">
        <f>[2]第三週明細!W6</f>
        <v>96.5</v>
      </c>
      <c r="C34" s="162" t="s">
        <v>439</v>
      </c>
      <c r="D34" s="163">
        <f>[2]第三週明細!W10</f>
        <v>26.9</v>
      </c>
      <c r="E34" s="161" t="s">
        <v>837</v>
      </c>
      <c r="F34" s="162">
        <f>[2]第三週明細!W14</f>
        <v>95.5</v>
      </c>
      <c r="G34" s="162" t="s">
        <v>439</v>
      </c>
      <c r="H34" s="163">
        <f>[2]第三週明細!W18</f>
        <v>26.7</v>
      </c>
      <c r="I34" s="161" t="s">
        <v>886</v>
      </c>
      <c r="J34" s="162">
        <f>[2]第三週明細!W22</f>
        <v>96</v>
      </c>
      <c r="K34" s="162" t="s">
        <v>439</v>
      </c>
      <c r="L34" s="163">
        <f>[2]第三週明細!W26</f>
        <v>26.8</v>
      </c>
      <c r="M34" s="161" t="s">
        <v>432</v>
      </c>
      <c r="N34" s="162">
        <f>[2]第三週明細!W30</f>
        <v>95.5</v>
      </c>
      <c r="O34" s="162" t="s">
        <v>439</v>
      </c>
      <c r="P34" s="163">
        <f>[2]第三週明細!W34</f>
        <v>26.7</v>
      </c>
      <c r="Q34" s="161" t="s">
        <v>870</v>
      </c>
      <c r="R34" s="162">
        <f>[2]第三週明細!W38</f>
        <v>97.5</v>
      </c>
      <c r="S34" s="162" t="s">
        <v>439</v>
      </c>
      <c r="T34" s="163">
        <f>[2]第三週明細!W42</f>
        <v>27</v>
      </c>
    </row>
    <row r="35" spans="1:20" ht="51.75" thickBot="1">
      <c r="A35" s="287">
        <v>44487</v>
      </c>
      <c r="B35" s="288"/>
      <c r="C35" s="288"/>
      <c r="D35" s="289"/>
      <c r="E35" s="287">
        <v>44488</v>
      </c>
      <c r="F35" s="288"/>
      <c r="G35" s="288"/>
      <c r="H35" s="289"/>
      <c r="I35" s="287">
        <v>44489</v>
      </c>
      <c r="J35" s="288"/>
      <c r="K35" s="288"/>
      <c r="L35" s="289"/>
      <c r="M35" s="287">
        <v>44490</v>
      </c>
      <c r="N35" s="288"/>
      <c r="O35" s="288"/>
      <c r="P35" s="289"/>
      <c r="Q35" s="287">
        <v>44491</v>
      </c>
      <c r="R35" s="288"/>
      <c r="S35" s="288"/>
      <c r="T35" s="289"/>
    </row>
    <row r="36" spans="1:20" ht="69.75">
      <c r="A36" s="272" t="s">
        <v>4</v>
      </c>
      <c r="B36" s="273"/>
      <c r="C36" s="273"/>
      <c r="D36" s="274"/>
      <c r="E36" s="272" t="s">
        <v>4</v>
      </c>
      <c r="F36" s="273"/>
      <c r="G36" s="273"/>
      <c r="H36" s="274"/>
      <c r="I36" s="272" t="s">
        <v>905</v>
      </c>
      <c r="J36" s="273"/>
      <c r="K36" s="273"/>
      <c r="L36" s="274"/>
      <c r="M36" s="272" t="s">
        <v>906</v>
      </c>
      <c r="N36" s="273"/>
      <c r="O36" s="273"/>
      <c r="P36" s="274"/>
      <c r="Q36" s="272" t="s">
        <v>907</v>
      </c>
      <c r="R36" s="273"/>
      <c r="S36" s="273"/>
      <c r="T36" s="274"/>
    </row>
    <row r="37" spans="1:20" ht="69.75">
      <c r="A37" s="275" t="s">
        <v>908</v>
      </c>
      <c r="B37" s="276"/>
      <c r="C37" s="276"/>
      <c r="D37" s="277"/>
      <c r="E37" s="275" t="s">
        <v>909</v>
      </c>
      <c r="F37" s="276"/>
      <c r="G37" s="276"/>
      <c r="H37" s="277"/>
      <c r="I37" s="275" t="s">
        <v>910</v>
      </c>
      <c r="J37" s="276"/>
      <c r="K37" s="276"/>
      <c r="L37" s="277"/>
      <c r="M37" s="275" t="s">
        <v>911</v>
      </c>
      <c r="N37" s="276"/>
      <c r="O37" s="276"/>
      <c r="P37" s="277"/>
      <c r="Q37" s="275" t="s">
        <v>912</v>
      </c>
      <c r="R37" s="276"/>
      <c r="S37" s="276"/>
      <c r="T37" s="277"/>
    </row>
    <row r="38" spans="1:20" ht="69.75">
      <c r="A38" s="275" t="s">
        <v>851</v>
      </c>
      <c r="B38" s="276"/>
      <c r="C38" s="276"/>
      <c r="D38" s="277"/>
      <c r="E38" s="275" t="s">
        <v>913</v>
      </c>
      <c r="F38" s="276"/>
      <c r="G38" s="276"/>
      <c r="H38" s="277"/>
      <c r="I38" s="275" t="s">
        <v>914</v>
      </c>
      <c r="J38" s="276"/>
      <c r="K38" s="276"/>
      <c r="L38" s="277"/>
      <c r="M38" s="275" t="s">
        <v>915</v>
      </c>
      <c r="N38" s="276"/>
      <c r="O38" s="276"/>
      <c r="P38" s="277"/>
      <c r="Q38" s="275" t="s">
        <v>852</v>
      </c>
      <c r="R38" s="276"/>
      <c r="S38" s="276"/>
      <c r="T38" s="277"/>
    </row>
    <row r="39" spans="1:20" ht="69.75">
      <c r="A39" s="275" t="s">
        <v>916</v>
      </c>
      <c r="B39" s="276"/>
      <c r="C39" s="276"/>
      <c r="D39" s="277"/>
      <c r="E39" s="275" t="s">
        <v>917</v>
      </c>
      <c r="F39" s="276"/>
      <c r="G39" s="276"/>
      <c r="H39" s="277"/>
      <c r="I39" s="275" t="s">
        <v>918</v>
      </c>
      <c r="J39" s="276"/>
      <c r="K39" s="276"/>
      <c r="L39" s="277"/>
      <c r="M39" s="275" t="s">
        <v>919</v>
      </c>
      <c r="N39" s="276"/>
      <c r="O39" s="276"/>
      <c r="P39" s="277"/>
      <c r="Q39" s="305" t="s">
        <v>920</v>
      </c>
      <c r="R39" s="306"/>
      <c r="S39" s="306"/>
      <c r="T39" s="307"/>
    </row>
    <row r="40" spans="1:20" ht="69.75">
      <c r="A40" s="275" t="s">
        <v>456</v>
      </c>
      <c r="B40" s="276"/>
      <c r="C40" s="276"/>
      <c r="D40" s="277"/>
      <c r="E40" s="275" t="s">
        <v>456</v>
      </c>
      <c r="F40" s="276"/>
      <c r="G40" s="276"/>
      <c r="H40" s="277"/>
      <c r="I40" s="275" t="s">
        <v>845</v>
      </c>
      <c r="J40" s="276"/>
      <c r="K40" s="276"/>
      <c r="L40" s="277"/>
      <c r="M40" s="275" t="s">
        <v>456</v>
      </c>
      <c r="N40" s="276"/>
      <c r="O40" s="276"/>
      <c r="P40" s="277"/>
      <c r="Q40" s="275" t="s">
        <v>845</v>
      </c>
      <c r="R40" s="276"/>
      <c r="S40" s="276"/>
      <c r="T40" s="277"/>
    </row>
    <row r="41" spans="1:20" ht="70.5" thickBot="1">
      <c r="A41" s="275" t="s">
        <v>921</v>
      </c>
      <c r="B41" s="276"/>
      <c r="C41" s="276"/>
      <c r="D41" s="277"/>
      <c r="E41" s="308" t="s">
        <v>922</v>
      </c>
      <c r="F41" s="309"/>
      <c r="G41" s="309"/>
      <c r="H41" s="310"/>
      <c r="I41" s="278" t="s">
        <v>923</v>
      </c>
      <c r="J41" s="279"/>
      <c r="K41" s="279"/>
      <c r="L41" s="280"/>
      <c r="M41" s="278" t="s">
        <v>924</v>
      </c>
      <c r="N41" s="279"/>
      <c r="O41" s="279"/>
      <c r="P41" s="280"/>
      <c r="Q41" s="275" t="s">
        <v>925</v>
      </c>
      <c r="R41" s="276"/>
      <c r="S41" s="276"/>
      <c r="T41" s="277"/>
    </row>
    <row r="42" spans="1:20" ht="27.75" thickBot="1">
      <c r="A42" s="151" t="s">
        <v>866</v>
      </c>
      <c r="B42" s="152">
        <f>[2]第四週明細!W12</f>
        <v>675.7</v>
      </c>
      <c r="C42" s="152" t="s">
        <v>435</v>
      </c>
      <c r="D42" s="153">
        <f>[2]第四週明細!W8</f>
        <v>20.5</v>
      </c>
      <c r="E42" s="154" t="s">
        <v>866</v>
      </c>
      <c r="F42" s="152">
        <f>[2]第四週明細!W20</f>
        <v>675.7</v>
      </c>
      <c r="G42" s="152" t="s">
        <v>435</v>
      </c>
      <c r="H42" s="153">
        <f>[2]第四週明細!W16</f>
        <v>23</v>
      </c>
      <c r="I42" s="151" t="s">
        <v>866</v>
      </c>
      <c r="J42" s="152">
        <f>[2]第四週明細!W28</f>
        <v>682.6</v>
      </c>
      <c r="K42" s="152" t="s">
        <v>435</v>
      </c>
      <c r="L42" s="153">
        <f>[2]第四週明細!W24</f>
        <v>21</v>
      </c>
      <c r="M42" s="151" t="s">
        <v>926</v>
      </c>
      <c r="N42" s="152">
        <f>[2]第四週明細!W36</f>
        <v>684.1</v>
      </c>
      <c r="O42" s="152" t="s">
        <v>927</v>
      </c>
      <c r="P42" s="153">
        <f>[2]第四週明細!W32</f>
        <v>20.5</v>
      </c>
      <c r="Q42" s="155" t="s">
        <v>866</v>
      </c>
      <c r="R42" s="156">
        <f>[2]第四週明細!W44</f>
        <v>675.7</v>
      </c>
      <c r="S42" s="156" t="s">
        <v>435</v>
      </c>
      <c r="T42" s="157">
        <f>[2]第四週明細!W40</f>
        <v>20.5</v>
      </c>
    </row>
    <row r="43" spans="1:20" ht="24.75" thickBot="1">
      <c r="A43" s="161" t="s">
        <v>870</v>
      </c>
      <c r="B43" s="162">
        <f>[2]第四週明細!W6</f>
        <v>96</v>
      </c>
      <c r="C43" s="162" t="s">
        <v>439</v>
      </c>
      <c r="D43" s="163">
        <f>[2]第四週明細!W10</f>
        <v>26.8</v>
      </c>
      <c r="E43" s="162" t="s">
        <v>870</v>
      </c>
      <c r="F43" s="162">
        <f>[2]第四週明細!W14</f>
        <v>96</v>
      </c>
      <c r="G43" s="162" t="s">
        <v>439</v>
      </c>
      <c r="H43" s="163">
        <f>[2]第四週明細!W18</f>
        <v>26.8</v>
      </c>
      <c r="I43" s="161" t="s">
        <v>432</v>
      </c>
      <c r="J43" s="162">
        <f>[2]第四週明細!W22</f>
        <v>96.5</v>
      </c>
      <c r="K43" s="162" t="s">
        <v>439</v>
      </c>
      <c r="L43" s="163">
        <f>[2]第四週明細!W26</f>
        <v>26.9</v>
      </c>
      <c r="M43" s="165" t="s">
        <v>432</v>
      </c>
      <c r="N43" s="166">
        <f>[2]第四週明細!W30</f>
        <v>98</v>
      </c>
      <c r="O43" s="166" t="s">
        <v>439</v>
      </c>
      <c r="P43" s="167">
        <f>[2]第四週明細!W34</f>
        <v>26.9</v>
      </c>
      <c r="Q43" s="165" t="s">
        <v>432</v>
      </c>
      <c r="R43" s="166">
        <f>[2]第四週明細!W38</f>
        <v>96</v>
      </c>
      <c r="S43" s="166" t="s">
        <v>439</v>
      </c>
      <c r="T43" s="167">
        <f>[2]第四週明細!W42</f>
        <v>26.8</v>
      </c>
    </row>
    <row r="44" spans="1:20" ht="51.75" thickBot="1">
      <c r="A44" s="287">
        <v>44494</v>
      </c>
      <c r="B44" s="288"/>
      <c r="C44" s="288"/>
      <c r="D44" s="289"/>
      <c r="E44" s="287">
        <v>44495</v>
      </c>
      <c r="F44" s="288"/>
      <c r="G44" s="288"/>
      <c r="H44" s="289"/>
      <c r="I44" s="287">
        <v>44496</v>
      </c>
      <c r="J44" s="288"/>
      <c r="K44" s="288"/>
      <c r="L44" s="289"/>
      <c r="M44" s="287">
        <v>44497</v>
      </c>
      <c r="N44" s="288"/>
      <c r="O44" s="288"/>
      <c r="P44" s="289"/>
      <c r="Q44" s="287">
        <v>44498</v>
      </c>
      <c r="R44" s="288"/>
      <c r="S44" s="288"/>
      <c r="T44" s="289"/>
    </row>
    <row r="45" spans="1:20" ht="69.75">
      <c r="A45" s="272" t="s">
        <v>4</v>
      </c>
      <c r="B45" s="273"/>
      <c r="C45" s="273"/>
      <c r="D45" s="274"/>
      <c r="E45" s="272" t="s">
        <v>4</v>
      </c>
      <c r="F45" s="273"/>
      <c r="G45" s="273"/>
      <c r="H45" s="274"/>
      <c r="I45" s="272" t="s">
        <v>928</v>
      </c>
      <c r="J45" s="273"/>
      <c r="K45" s="273"/>
      <c r="L45" s="274"/>
      <c r="M45" s="272" t="s">
        <v>929</v>
      </c>
      <c r="N45" s="273"/>
      <c r="O45" s="273"/>
      <c r="P45" s="274"/>
      <c r="Q45" s="272" t="s">
        <v>930</v>
      </c>
      <c r="R45" s="273"/>
      <c r="S45" s="273"/>
      <c r="T45" s="274"/>
    </row>
    <row r="46" spans="1:20" ht="69.75">
      <c r="A46" s="275" t="s">
        <v>931</v>
      </c>
      <c r="B46" s="276"/>
      <c r="C46" s="276"/>
      <c r="D46" s="277"/>
      <c r="E46" s="275" t="s">
        <v>932</v>
      </c>
      <c r="F46" s="276"/>
      <c r="G46" s="276"/>
      <c r="H46" s="277"/>
      <c r="I46" s="275" t="s">
        <v>933</v>
      </c>
      <c r="J46" s="276"/>
      <c r="K46" s="276"/>
      <c r="L46" s="277"/>
      <c r="M46" s="275" t="s">
        <v>934</v>
      </c>
      <c r="N46" s="276"/>
      <c r="O46" s="276"/>
      <c r="P46" s="277"/>
      <c r="Q46" s="275" t="s">
        <v>935</v>
      </c>
      <c r="R46" s="276"/>
      <c r="S46" s="276"/>
      <c r="T46" s="277"/>
    </row>
    <row r="47" spans="1:20" ht="69.75">
      <c r="A47" s="275" t="s">
        <v>853</v>
      </c>
      <c r="B47" s="276"/>
      <c r="C47" s="276"/>
      <c r="D47" s="277"/>
      <c r="E47" s="275" t="s">
        <v>936</v>
      </c>
      <c r="F47" s="276"/>
      <c r="G47" s="276"/>
      <c r="H47" s="277"/>
      <c r="I47" s="275" t="s">
        <v>854</v>
      </c>
      <c r="J47" s="276"/>
      <c r="K47" s="276"/>
      <c r="L47" s="277"/>
      <c r="M47" s="275" t="s">
        <v>937</v>
      </c>
      <c r="N47" s="276"/>
      <c r="O47" s="276"/>
      <c r="P47" s="277"/>
      <c r="Q47" s="275" t="s">
        <v>938</v>
      </c>
      <c r="R47" s="276"/>
      <c r="S47" s="276"/>
      <c r="T47" s="277"/>
    </row>
    <row r="48" spans="1:20" ht="69.75">
      <c r="A48" s="275" t="s">
        <v>855</v>
      </c>
      <c r="B48" s="276"/>
      <c r="C48" s="276"/>
      <c r="D48" s="277"/>
      <c r="E48" s="275" t="s">
        <v>939</v>
      </c>
      <c r="F48" s="276"/>
      <c r="G48" s="276"/>
      <c r="H48" s="277"/>
      <c r="I48" s="275" t="s">
        <v>856</v>
      </c>
      <c r="J48" s="276"/>
      <c r="K48" s="276"/>
      <c r="L48" s="277"/>
      <c r="M48" s="275" t="s">
        <v>940</v>
      </c>
      <c r="N48" s="276"/>
      <c r="O48" s="276"/>
      <c r="P48" s="277"/>
      <c r="Q48" s="275" t="s">
        <v>941</v>
      </c>
      <c r="R48" s="276"/>
      <c r="S48" s="276"/>
      <c r="T48" s="277"/>
    </row>
    <row r="49" spans="1:20" ht="69.75">
      <c r="A49" s="275" t="s">
        <v>456</v>
      </c>
      <c r="B49" s="276"/>
      <c r="C49" s="276"/>
      <c r="D49" s="277"/>
      <c r="E49" s="275" t="s">
        <v>845</v>
      </c>
      <c r="F49" s="276"/>
      <c r="G49" s="276"/>
      <c r="H49" s="277"/>
      <c r="I49" s="275" t="s">
        <v>456</v>
      </c>
      <c r="J49" s="276"/>
      <c r="K49" s="276"/>
      <c r="L49" s="277"/>
      <c r="M49" s="275" t="s">
        <v>845</v>
      </c>
      <c r="N49" s="276"/>
      <c r="O49" s="276"/>
      <c r="P49" s="277"/>
      <c r="Q49" s="275" t="s">
        <v>456</v>
      </c>
      <c r="R49" s="276"/>
      <c r="S49" s="276"/>
      <c r="T49" s="277"/>
    </row>
    <row r="50" spans="1:20" ht="70.5" thickBot="1">
      <c r="A50" s="278" t="s">
        <v>942</v>
      </c>
      <c r="B50" s="279"/>
      <c r="C50" s="279"/>
      <c r="D50" s="280"/>
      <c r="E50" s="278" t="s">
        <v>111</v>
      </c>
      <c r="F50" s="279"/>
      <c r="G50" s="279"/>
      <c r="H50" s="280"/>
      <c r="I50" s="278" t="s">
        <v>943</v>
      </c>
      <c r="J50" s="279"/>
      <c r="K50" s="279"/>
      <c r="L50" s="280"/>
      <c r="M50" s="278" t="s">
        <v>944</v>
      </c>
      <c r="N50" s="279"/>
      <c r="O50" s="279"/>
      <c r="P50" s="280"/>
      <c r="Q50" s="275" t="s">
        <v>945</v>
      </c>
      <c r="R50" s="276"/>
      <c r="S50" s="276"/>
      <c r="T50" s="277"/>
    </row>
  </sheetData>
  <mergeCells count="198">
    <mergeCell ref="A49:D49"/>
    <mergeCell ref="E49:H49"/>
    <mergeCell ref="I49:L49"/>
    <mergeCell ref="M49:P49"/>
    <mergeCell ref="Q49:T49"/>
    <mergeCell ref="A50:D50"/>
    <mergeCell ref="E50:H50"/>
    <mergeCell ref="I50:L50"/>
    <mergeCell ref="M50:P50"/>
    <mergeCell ref="Q50:T50"/>
    <mergeCell ref="A47:D47"/>
    <mergeCell ref="E47:H47"/>
    <mergeCell ref="I47:L47"/>
    <mergeCell ref="M47:P47"/>
    <mergeCell ref="Q47:T47"/>
    <mergeCell ref="A48:D48"/>
    <mergeCell ref="E48:H48"/>
    <mergeCell ref="I48:L48"/>
    <mergeCell ref="M48:P48"/>
    <mergeCell ref="Q48:T48"/>
    <mergeCell ref="A45:D45"/>
    <mergeCell ref="E45:H45"/>
    <mergeCell ref="I45:L45"/>
    <mergeCell ref="M45:P45"/>
    <mergeCell ref="Q45:T45"/>
    <mergeCell ref="A46:D46"/>
    <mergeCell ref="E46:H46"/>
    <mergeCell ref="I46:L46"/>
    <mergeCell ref="M46:P46"/>
    <mergeCell ref="Q46:T46"/>
    <mergeCell ref="A41:D41"/>
    <mergeCell ref="E41:H41"/>
    <mergeCell ref="I41:L41"/>
    <mergeCell ref="M41:P41"/>
    <mergeCell ref="Q41:T41"/>
    <mergeCell ref="A44:D44"/>
    <mergeCell ref="E44:H44"/>
    <mergeCell ref="I44:L44"/>
    <mergeCell ref="M44:P44"/>
    <mergeCell ref="Q44:T44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1:D21"/>
    <mergeCell ref="E21:H21"/>
    <mergeCell ref="I21:L21"/>
    <mergeCell ref="M21:P21"/>
    <mergeCell ref="Q21:T21"/>
    <mergeCell ref="E22:H22"/>
    <mergeCell ref="I22:L22"/>
    <mergeCell ref="M22:P22"/>
    <mergeCell ref="Q22:T22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1:D11"/>
    <mergeCell ref="E11:H11"/>
    <mergeCell ref="I11:L11"/>
    <mergeCell ref="M11:P11"/>
    <mergeCell ref="Q11:T11"/>
    <mergeCell ref="E12:H12"/>
    <mergeCell ref="I12:L12"/>
    <mergeCell ref="M12:P12"/>
    <mergeCell ref="Q12:T12"/>
    <mergeCell ref="A9:D9"/>
    <mergeCell ref="E9:H9"/>
    <mergeCell ref="I9:L9"/>
    <mergeCell ref="M9:P9"/>
    <mergeCell ref="Q9:T9"/>
    <mergeCell ref="A10:D10"/>
    <mergeCell ref="E10:H10"/>
    <mergeCell ref="I10:L10"/>
    <mergeCell ref="M10:P10"/>
    <mergeCell ref="Q10:T10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1:H3"/>
    <mergeCell ref="O1:P1"/>
    <mergeCell ref="Q1:R1"/>
    <mergeCell ref="O2:P2"/>
    <mergeCell ref="N3:T3"/>
    <mergeCell ref="A4:D4"/>
    <mergeCell ref="E4:H4"/>
    <mergeCell ref="I4:L4"/>
    <mergeCell ref="M4:P4"/>
    <mergeCell ref="Q4:T4"/>
  </mergeCells>
  <phoneticPr fontId="2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topLeftCell="A28" workbookViewId="0">
      <selection sqref="A1:AF47"/>
    </sheetView>
  </sheetViews>
  <sheetFormatPr defaultRowHeight="16.5"/>
  <sheetData>
    <row r="1" spans="1:31">
      <c r="A1" t="s">
        <v>946</v>
      </c>
    </row>
    <row r="3" spans="1:31">
      <c r="A3" t="s">
        <v>159</v>
      </c>
    </row>
    <row r="4" spans="1:31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947</v>
      </c>
      <c r="V4" t="s">
        <v>168</v>
      </c>
      <c r="W4" t="s">
        <v>169</v>
      </c>
      <c r="X4" t="s">
        <v>170</v>
      </c>
    </row>
    <row r="5" spans="1:31">
      <c r="E5" t="s">
        <v>163</v>
      </c>
      <c r="H5" t="s">
        <v>163</v>
      </c>
      <c r="K5" t="s">
        <v>163</v>
      </c>
      <c r="N5" t="s">
        <v>163</v>
      </c>
      <c r="Q5" t="s">
        <v>163</v>
      </c>
      <c r="T5" t="s">
        <v>163</v>
      </c>
      <c r="V5" t="s">
        <v>432</v>
      </c>
      <c r="W5" t="s">
        <v>171</v>
      </c>
      <c r="X5">
        <v>0</v>
      </c>
      <c r="AB5" t="s">
        <v>948</v>
      </c>
      <c r="AC5" t="s">
        <v>949</v>
      </c>
      <c r="AD5" t="s">
        <v>950</v>
      </c>
      <c r="AE5" t="s">
        <v>951</v>
      </c>
    </row>
    <row r="6" spans="1:31">
      <c r="A6" t="s">
        <v>172</v>
      </c>
      <c r="V6">
        <v>0</v>
      </c>
      <c r="W6" t="s">
        <v>173</v>
      </c>
      <c r="X6">
        <v>0</v>
      </c>
      <c r="Z6" t="s">
        <v>161</v>
      </c>
      <c r="AB6">
        <v>0</v>
      </c>
      <c r="AD6">
        <v>0</v>
      </c>
      <c r="AE6">
        <v>0</v>
      </c>
    </row>
    <row r="7" spans="1:31">
      <c r="V7" t="s">
        <v>435</v>
      </c>
      <c r="W7" t="s">
        <v>174</v>
      </c>
      <c r="X7">
        <v>0</v>
      </c>
      <c r="Z7" t="s">
        <v>952</v>
      </c>
      <c r="AB7">
        <v>0</v>
      </c>
      <c r="AC7">
        <v>0</v>
      </c>
      <c r="AD7" t="s">
        <v>186</v>
      </c>
      <c r="AE7">
        <v>0</v>
      </c>
    </row>
    <row r="8" spans="1:31">
      <c r="A8" t="s">
        <v>175</v>
      </c>
      <c r="V8">
        <v>0</v>
      </c>
      <c r="W8" t="s">
        <v>176</v>
      </c>
      <c r="X8">
        <v>0</v>
      </c>
      <c r="Z8" t="s">
        <v>953</v>
      </c>
      <c r="AB8">
        <v>0</v>
      </c>
      <c r="AC8" t="s">
        <v>186</v>
      </c>
      <c r="AD8">
        <v>0</v>
      </c>
      <c r="AE8">
        <v>0</v>
      </c>
    </row>
    <row r="9" spans="1:31">
      <c r="A9" t="s">
        <v>204</v>
      </c>
      <c r="V9" t="s">
        <v>439</v>
      </c>
      <c r="W9" t="s">
        <v>177</v>
      </c>
      <c r="X9">
        <v>0</v>
      </c>
      <c r="Z9" t="s">
        <v>954</v>
      </c>
      <c r="AC9">
        <v>0</v>
      </c>
      <c r="AD9" t="s">
        <v>186</v>
      </c>
      <c r="AE9">
        <v>0</v>
      </c>
    </row>
    <row r="10" spans="1:31">
      <c r="V10">
        <v>0</v>
      </c>
      <c r="W10" t="s">
        <v>178</v>
      </c>
      <c r="X10">
        <v>0</v>
      </c>
      <c r="Z10" t="s">
        <v>955</v>
      </c>
      <c r="AD10">
        <v>0</v>
      </c>
    </row>
    <row r="11" spans="1:31">
      <c r="A11" t="s">
        <v>179</v>
      </c>
      <c r="V11" t="s">
        <v>443</v>
      </c>
      <c r="AB11">
        <v>0</v>
      </c>
      <c r="AC11">
        <v>0</v>
      </c>
      <c r="AD11">
        <v>0</v>
      </c>
      <c r="AE11">
        <v>0</v>
      </c>
    </row>
    <row r="12" spans="1:31">
      <c r="V12">
        <v>0</v>
      </c>
      <c r="AB12" t="e">
        <v>#DIV/0!</v>
      </c>
      <c r="AC12" t="e">
        <v>#DIV/0!</v>
      </c>
      <c r="AD12" t="e">
        <v>#DIV/0!</v>
      </c>
    </row>
    <row r="13" spans="1:31">
      <c r="V13" t="s">
        <v>432</v>
      </c>
      <c r="W13" t="s">
        <v>171</v>
      </c>
      <c r="X13">
        <v>0</v>
      </c>
      <c r="AB13" t="s">
        <v>948</v>
      </c>
      <c r="AC13" t="s">
        <v>949</v>
      </c>
      <c r="AD13" t="s">
        <v>950</v>
      </c>
      <c r="AE13" t="s">
        <v>951</v>
      </c>
    </row>
    <row r="14" spans="1:31">
      <c r="A14" t="s">
        <v>172</v>
      </c>
      <c r="V14">
        <v>0</v>
      </c>
      <c r="W14" t="s">
        <v>173</v>
      </c>
      <c r="X14">
        <v>0</v>
      </c>
      <c r="Z14" t="s">
        <v>161</v>
      </c>
      <c r="AB14">
        <v>0</v>
      </c>
      <c r="AD14">
        <v>0</v>
      </c>
      <c r="AE14">
        <v>0</v>
      </c>
    </row>
    <row r="15" spans="1:31">
      <c r="V15" t="s">
        <v>435</v>
      </c>
      <c r="W15" t="s">
        <v>174</v>
      </c>
      <c r="X15">
        <v>0</v>
      </c>
      <c r="Z15" t="s">
        <v>952</v>
      </c>
      <c r="AB15">
        <v>0</v>
      </c>
      <c r="AC15">
        <v>0</v>
      </c>
      <c r="AD15" t="s">
        <v>186</v>
      </c>
      <c r="AE15">
        <v>0</v>
      </c>
    </row>
    <row r="16" spans="1:31">
      <c r="A16" t="s">
        <v>175</v>
      </c>
      <c r="V16">
        <v>23</v>
      </c>
      <c r="W16" t="s">
        <v>176</v>
      </c>
      <c r="X16">
        <v>0</v>
      </c>
      <c r="Z16" t="s">
        <v>953</v>
      </c>
      <c r="AB16">
        <v>0</v>
      </c>
      <c r="AC16" t="s">
        <v>186</v>
      </c>
      <c r="AD16">
        <v>0</v>
      </c>
      <c r="AE16">
        <v>0</v>
      </c>
    </row>
    <row r="17" spans="1:31">
      <c r="A17" t="s">
        <v>212</v>
      </c>
      <c r="V17" t="s">
        <v>439</v>
      </c>
      <c r="W17" t="s">
        <v>177</v>
      </c>
      <c r="X17">
        <v>0</v>
      </c>
      <c r="Z17" t="s">
        <v>954</v>
      </c>
      <c r="AC17">
        <v>0</v>
      </c>
      <c r="AD17" t="s">
        <v>186</v>
      </c>
      <c r="AE17">
        <v>0</v>
      </c>
    </row>
    <row r="18" spans="1:31">
      <c r="V18">
        <v>0</v>
      </c>
      <c r="W18" t="s">
        <v>178</v>
      </c>
      <c r="X18">
        <v>0</v>
      </c>
      <c r="Z18" t="s">
        <v>955</v>
      </c>
      <c r="AD18">
        <v>0</v>
      </c>
    </row>
    <row r="19" spans="1:31">
      <c r="A19" t="s">
        <v>179</v>
      </c>
      <c r="V19" t="s">
        <v>443</v>
      </c>
      <c r="AB19">
        <v>0</v>
      </c>
      <c r="AC19">
        <v>0</v>
      </c>
      <c r="AD19">
        <v>0</v>
      </c>
      <c r="AE19">
        <v>0</v>
      </c>
    </row>
    <row r="20" spans="1:31">
      <c r="V20">
        <v>0</v>
      </c>
      <c r="AB20" t="e">
        <v>#DIV/0!</v>
      </c>
      <c r="AC20" t="e">
        <v>#DIV/0!</v>
      </c>
      <c r="AD20" t="e">
        <v>#DIV/0!</v>
      </c>
    </row>
    <row r="21" spans="1:31">
      <c r="V21" t="s">
        <v>432</v>
      </c>
      <c r="W21" t="s">
        <v>171</v>
      </c>
      <c r="X21">
        <v>0</v>
      </c>
      <c r="AB21" t="s">
        <v>948</v>
      </c>
      <c r="AC21" t="s">
        <v>949</v>
      </c>
      <c r="AD21" t="s">
        <v>950</v>
      </c>
      <c r="AE21" t="s">
        <v>951</v>
      </c>
    </row>
    <row r="22" spans="1:31">
      <c r="A22" t="s">
        <v>172</v>
      </c>
      <c r="V22">
        <v>0</v>
      </c>
      <c r="W22" t="s">
        <v>173</v>
      </c>
      <c r="X22">
        <v>0</v>
      </c>
      <c r="Z22" t="s">
        <v>161</v>
      </c>
      <c r="AB22">
        <v>0</v>
      </c>
      <c r="AD22">
        <v>0</v>
      </c>
      <c r="AE22">
        <v>0</v>
      </c>
    </row>
    <row r="23" spans="1:31">
      <c r="V23" t="s">
        <v>435</v>
      </c>
      <c r="W23" t="s">
        <v>174</v>
      </c>
      <c r="X23">
        <v>0</v>
      </c>
      <c r="Z23" t="s">
        <v>952</v>
      </c>
      <c r="AB23">
        <v>0</v>
      </c>
      <c r="AC23">
        <v>0</v>
      </c>
      <c r="AD23" t="s">
        <v>186</v>
      </c>
      <c r="AE23">
        <v>0</v>
      </c>
    </row>
    <row r="24" spans="1:31">
      <c r="A24" t="s">
        <v>175</v>
      </c>
      <c r="V24">
        <v>0</v>
      </c>
      <c r="W24" t="s">
        <v>176</v>
      </c>
      <c r="X24">
        <v>0</v>
      </c>
      <c r="Z24" t="s">
        <v>953</v>
      </c>
      <c r="AB24">
        <v>0</v>
      </c>
      <c r="AC24" t="s">
        <v>186</v>
      </c>
      <c r="AD24">
        <v>0</v>
      </c>
      <c r="AE24">
        <v>0</v>
      </c>
    </row>
    <row r="25" spans="1:31">
      <c r="A25" t="s">
        <v>224</v>
      </c>
      <c r="V25" t="s">
        <v>439</v>
      </c>
      <c r="W25" t="s">
        <v>177</v>
      </c>
      <c r="X25">
        <v>0</v>
      </c>
      <c r="Z25" t="s">
        <v>954</v>
      </c>
      <c r="AC25">
        <v>0</v>
      </c>
      <c r="AD25" t="s">
        <v>186</v>
      </c>
      <c r="AE25">
        <v>0</v>
      </c>
    </row>
    <row r="26" spans="1:31">
      <c r="V26">
        <v>0</v>
      </c>
      <c r="W26" t="s">
        <v>178</v>
      </c>
      <c r="X26">
        <v>0</v>
      </c>
      <c r="Z26" t="s">
        <v>955</v>
      </c>
      <c r="AD26">
        <v>0</v>
      </c>
    </row>
    <row r="27" spans="1:31">
      <c r="A27" t="s">
        <v>179</v>
      </c>
      <c r="V27" t="s">
        <v>443</v>
      </c>
      <c r="AB27">
        <v>0</v>
      </c>
      <c r="AC27">
        <v>0</v>
      </c>
      <c r="AD27">
        <v>0</v>
      </c>
      <c r="AE27">
        <v>0</v>
      </c>
    </row>
    <row r="28" spans="1:31">
      <c r="V28">
        <v>0</v>
      </c>
      <c r="AB28" t="e">
        <v>#DIV/0!</v>
      </c>
      <c r="AC28" t="e">
        <v>#DIV/0!</v>
      </c>
      <c r="AD28" t="e">
        <v>#DIV/0!</v>
      </c>
    </row>
    <row r="29" spans="1:31">
      <c r="V29" t="s">
        <v>432</v>
      </c>
      <c r="W29" t="s">
        <v>171</v>
      </c>
      <c r="X29">
        <v>0</v>
      </c>
      <c r="AB29" t="s">
        <v>948</v>
      </c>
      <c r="AC29" t="s">
        <v>949</v>
      </c>
      <c r="AD29" t="s">
        <v>950</v>
      </c>
      <c r="AE29" t="s">
        <v>951</v>
      </c>
    </row>
    <row r="30" spans="1:31">
      <c r="A30" t="s">
        <v>172</v>
      </c>
      <c r="V30">
        <v>0</v>
      </c>
      <c r="W30" t="s">
        <v>173</v>
      </c>
      <c r="X30">
        <v>0</v>
      </c>
      <c r="Z30" t="s">
        <v>161</v>
      </c>
      <c r="AB30">
        <v>0</v>
      </c>
      <c r="AD30">
        <v>0</v>
      </c>
      <c r="AE30">
        <v>0</v>
      </c>
    </row>
    <row r="31" spans="1:31">
      <c r="V31" t="s">
        <v>435</v>
      </c>
      <c r="W31" t="s">
        <v>174</v>
      </c>
      <c r="X31">
        <v>0</v>
      </c>
      <c r="Z31" t="s">
        <v>952</v>
      </c>
      <c r="AB31">
        <v>0</v>
      </c>
      <c r="AC31">
        <v>0</v>
      </c>
      <c r="AD31" t="s">
        <v>186</v>
      </c>
      <c r="AE31">
        <v>0</v>
      </c>
    </row>
    <row r="32" spans="1:31">
      <c r="A32" t="s">
        <v>175</v>
      </c>
      <c r="V32">
        <v>0</v>
      </c>
      <c r="W32" t="s">
        <v>176</v>
      </c>
      <c r="X32">
        <v>0</v>
      </c>
      <c r="Z32" t="s">
        <v>953</v>
      </c>
      <c r="AB32">
        <v>0</v>
      </c>
      <c r="AC32" t="s">
        <v>186</v>
      </c>
      <c r="AD32">
        <v>0</v>
      </c>
      <c r="AE32">
        <v>0</v>
      </c>
    </row>
    <row r="33" spans="1:31">
      <c r="A33" t="s">
        <v>231</v>
      </c>
      <c r="V33" t="s">
        <v>439</v>
      </c>
      <c r="W33" t="s">
        <v>177</v>
      </c>
      <c r="X33">
        <v>0</v>
      </c>
      <c r="Z33" t="s">
        <v>954</v>
      </c>
      <c r="AC33">
        <v>0</v>
      </c>
      <c r="AD33" t="s">
        <v>186</v>
      </c>
      <c r="AE33">
        <v>0</v>
      </c>
    </row>
    <row r="34" spans="1:31">
      <c r="V34">
        <v>0</v>
      </c>
      <c r="W34" t="s">
        <v>178</v>
      </c>
      <c r="X34">
        <v>0.1</v>
      </c>
      <c r="Z34" t="s">
        <v>955</v>
      </c>
      <c r="AD34">
        <v>0</v>
      </c>
    </row>
    <row r="35" spans="1:31">
      <c r="A35" t="s">
        <v>179</v>
      </c>
      <c r="V35" t="s">
        <v>443</v>
      </c>
      <c r="AB35">
        <v>0</v>
      </c>
      <c r="AC35">
        <v>0</v>
      </c>
      <c r="AD35">
        <v>0</v>
      </c>
      <c r="AE35">
        <v>0</v>
      </c>
    </row>
    <row r="36" spans="1:31">
      <c r="V36">
        <v>0</v>
      </c>
      <c r="AB36" t="e">
        <v>#DIV/0!</v>
      </c>
      <c r="AC36" t="e">
        <v>#DIV/0!</v>
      </c>
      <c r="AD36" t="e">
        <v>#DIV/0!</v>
      </c>
    </row>
    <row r="37" spans="1:31">
      <c r="A37">
        <v>10</v>
      </c>
      <c r="C37" t="s">
        <v>956</v>
      </c>
      <c r="D37" t="s">
        <v>180</v>
      </c>
      <c r="F37" t="s">
        <v>957</v>
      </c>
      <c r="G37" t="s">
        <v>181</v>
      </c>
      <c r="I37" t="s">
        <v>958</v>
      </c>
      <c r="J37" t="s">
        <v>215</v>
      </c>
      <c r="L37" t="s">
        <v>959</v>
      </c>
      <c r="M37" t="s">
        <v>184</v>
      </c>
      <c r="O37" t="s">
        <v>456</v>
      </c>
      <c r="P37" t="s">
        <v>183</v>
      </c>
      <c r="R37" t="s">
        <v>835</v>
      </c>
      <c r="S37" t="s">
        <v>184</v>
      </c>
      <c r="V37" t="s">
        <v>432</v>
      </c>
      <c r="W37" t="s">
        <v>171</v>
      </c>
      <c r="X37">
        <v>5.7</v>
      </c>
      <c r="AB37" t="s">
        <v>948</v>
      </c>
      <c r="AC37" t="s">
        <v>949</v>
      </c>
      <c r="AD37" t="s">
        <v>950</v>
      </c>
      <c r="AE37" t="s">
        <v>951</v>
      </c>
    </row>
    <row r="38" spans="1:31">
      <c r="A38" t="s">
        <v>172</v>
      </c>
      <c r="C38" t="s">
        <v>185</v>
      </c>
      <c r="D38" t="s">
        <v>186</v>
      </c>
      <c r="E38">
        <v>80</v>
      </c>
      <c r="F38" t="s">
        <v>187</v>
      </c>
      <c r="H38">
        <v>50</v>
      </c>
      <c r="I38" t="s">
        <v>960</v>
      </c>
      <c r="K38">
        <v>40</v>
      </c>
      <c r="L38" t="s">
        <v>290</v>
      </c>
      <c r="M38" t="s">
        <v>220</v>
      </c>
      <c r="N38">
        <v>40</v>
      </c>
      <c r="O38" t="s">
        <v>961</v>
      </c>
      <c r="Q38">
        <v>100</v>
      </c>
      <c r="R38" t="s">
        <v>962</v>
      </c>
      <c r="T38">
        <v>30</v>
      </c>
      <c r="V38">
        <v>95.5</v>
      </c>
      <c r="W38" t="s">
        <v>173</v>
      </c>
      <c r="X38">
        <v>1.9</v>
      </c>
      <c r="Z38" t="s">
        <v>161</v>
      </c>
      <c r="AA38">
        <v>5.7</v>
      </c>
      <c r="AB38">
        <v>11.4</v>
      </c>
      <c r="AD38">
        <v>85.5</v>
      </c>
      <c r="AE38">
        <v>387.6</v>
      </c>
    </row>
    <row r="39" spans="1:31">
      <c r="A39">
        <v>1</v>
      </c>
      <c r="C39" t="s">
        <v>963</v>
      </c>
      <c r="E39">
        <v>30</v>
      </c>
      <c r="F39" t="s">
        <v>964</v>
      </c>
      <c r="H39">
        <v>1</v>
      </c>
      <c r="I39" t="s">
        <v>965</v>
      </c>
      <c r="K39">
        <v>1</v>
      </c>
      <c r="R39" t="s">
        <v>966</v>
      </c>
      <c r="T39">
        <v>2</v>
      </c>
      <c r="V39" t="s">
        <v>435</v>
      </c>
      <c r="W39" t="s">
        <v>174</v>
      </c>
      <c r="X39">
        <v>2</v>
      </c>
      <c r="Z39" t="s">
        <v>952</v>
      </c>
      <c r="AA39">
        <v>1.9</v>
      </c>
      <c r="AB39">
        <v>13.299999999999999</v>
      </c>
      <c r="AC39">
        <v>9.5</v>
      </c>
      <c r="AD39" t="s">
        <v>186</v>
      </c>
      <c r="AE39">
        <v>138.69999999999999</v>
      </c>
    </row>
    <row r="40" spans="1:31">
      <c r="A40" t="s">
        <v>175</v>
      </c>
      <c r="I40" t="s">
        <v>274</v>
      </c>
      <c r="K40">
        <v>1</v>
      </c>
      <c r="V40">
        <v>20.5</v>
      </c>
      <c r="W40" t="s">
        <v>176</v>
      </c>
      <c r="X40">
        <v>2.2000000000000002</v>
      </c>
      <c r="Z40" t="s">
        <v>953</v>
      </c>
      <c r="AA40">
        <v>2</v>
      </c>
      <c r="AB40">
        <v>2</v>
      </c>
      <c r="AC40" t="s">
        <v>186</v>
      </c>
      <c r="AD40">
        <v>10</v>
      </c>
      <c r="AE40">
        <v>48</v>
      </c>
    </row>
    <row r="41" spans="1:31">
      <c r="A41" t="s">
        <v>194</v>
      </c>
      <c r="V41" t="s">
        <v>439</v>
      </c>
      <c r="W41" t="s">
        <v>177</v>
      </c>
      <c r="X41">
        <v>0</v>
      </c>
      <c r="Z41" t="s">
        <v>954</v>
      </c>
      <c r="AA41">
        <v>2.2000000000000002</v>
      </c>
      <c r="AC41">
        <v>11</v>
      </c>
      <c r="AD41" t="s">
        <v>186</v>
      </c>
      <c r="AE41">
        <v>99</v>
      </c>
    </row>
    <row r="42" spans="1:31">
      <c r="V42">
        <v>26.7</v>
      </c>
      <c r="W42" t="s">
        <v>178</v>
      </c>
      <c r="X42">
        <v>0</v>
      </c>
      <c r="Z42" t="s">
        <v>955</v>
      </c>
      <c r="AA42">
        <v>0</v>
      </c>
      <c r="AD42">
        <v>0</v>
      </c>
    </row>
    <row r="43" spans="1:31">
      <c r="A43" t="s">
        <v>179</v>
      </c>
      <c r="V43" t="s">
        <v>443</v>
      </c>
      <c r="AB43">
        <v>26.7</v>
      </c>
      <c r="AC43">
        <v>20.5</v>
      </c>
      <c r="AD43">
        <v>95.5</v>
      </c>
      <c r="AE43">
        <v>673.3</v>
      </c>
    </row>
    <row r="44" spans="1:31">
      <c r="V44">
        <v>673.3</v>
      </c>
      <c r="AB44">
        <v>0.15862171394623498</v>
      </c>
      <c r="AC44">
        <v>0.274023466508243</v>
      </c>
      <c r="AD44">
        <v>0.56735481954552214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workbookViewId="0">
      <selection sqref="A1:AK51"/>
    </sheetView>
  </sheetViews>
  <sheetFormatPr defaultRowHeight="16.5"/>
  <sheetData>
    <row r="1" spans="1:31">
      <c r="A1" t="s">
        <v>967</v>
      </c>
    </row>
    <row r="3" spans="1:31">
      <c r="A3" t="s">
        <v>159</v>
      </c>
    </row>
    <row r="4" spans="1:31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947</v>
      </c>
      <c r="V4" t="s">
        <v>168</v>
      </c>
      <c r="W4" t="s">
        <v>169</v>
      </c>
      <c r="X4" t="s">
        <v>170</v>
      </c>
    </row>
    <row r="5" spans="1:31">
      <c r="A5">
        <v>10</v>
      </c>
      <c r="C5" t="s">
        <v>4</v>
      </c>
      <c r="D5" t="s">
        <v>180</v>
      </c>
      <c r="E5" t="s">
        <v>163</v>
      </c>
      <c r="F5" t="s">
        <v>838</v>
      </c>
      <c r="G5" t="s">
        <v>181</v>
      </c>
      <c r="H5" t="s">
        <v>163</v>
      </c>
      <c r="I5" t="s">
        <v>968</v>
      </c>
      <c r="J5" t="s">
        <v>184</v>
      </c>
      <c r="K5" t="s">
        <v>163</v>
      </c>
      <c r="L5" t="s">
        <v>969</v>
      </c>
      <c r="M5" t="s">
        <v>182</v>
      </c>
      <c r="N5" t="s">
        <v>163</v>
      </c>
      <c r="O5" t="s">
        <v>456</v>
      </c>
      <c r="P5" t="s">
        <v>183</v>
      </c>
      <c r="Q5" t="s">
        <v>163</v>
      </c>
      <c r="R5" t="s">
        <v>111</v>
      </c>
      <c r="S5" t="s">
        <v>184</v>
      </c>
      <c r="T5" t="s">
        <v>163</v>
      </c>
      <c r="V5" t="s">
        <v>432</v>
      </c>
      <c r="W5" t="s">
        <v>171</v>
      </c>
      <c r="X5">
        <v>5.7</v>
      </c>
      <c r="AB5" t="s">
        <v>948</v>
      </c>
      <c r="AC5" t="s">
        <v>949</v>
      </c>
      <c r="AD5" t="s">
        <v>950</v>
      </c>
      <c r="AE5" t="s">
        <v>951</v>
      </c>
    </row>
    <row r="6" spans="1:31">
      <c r="A6" t="s">
        <v>172</v>
      </c>
      <c r="C6" t="s">
        <v>185</v>
      </c>
      <c r="D6" t="s">
        <v>186</v>
      </c>
      <c r="E6">
        <v>100</v>
      </c>
      <c r="F6" t="s">
        <v>236</v>
      </c>
      <c r="G6" t="s">
        <v>186</v>
      </c>
      <c r="H6">
        <v>60</v>
      </c>
      <c r="I6" t="s">
        <v>198</v>
      </c>
      <c r="J6" t="s">
        <v>970</v>
      </c>
      <c r="K6">
        <v>60</v>
      </c>
      <c r="L6" t="s">
        <v>971</v>
      </c>
      <c r="M6" t="s">
        <v>186</v>
      </c>
      <c r="N6">
        <v>50</v>
      </c>
      <c r="O6" t="s">
        <v>456</v>
      </c>
      <c r="P6" t="s">
        <v>186</v>
      </c>
      <c r="Q6">
        <v>120</v>
      </c>
      <c r="R6" t="s">
        <v>227</v>
      </c>
      <c r="S6" t="s">
        <v>186</v>
      </c>
      <c r="T6">
        <v>30</v>
      </c>
      <c r="V6">
        <v>96</v>
      </c>
      <c r="W6" t="s">
        <v>173</v>
      </c>
      <c r="X6">
        <v>1.9</v>
      </c>
      <c r="Z6" t="s">
        <v>161</v>
      </c>
      <c r="AA6">
        <v>5.7</v>
      </c>
      <c r="AB6">
        <v>11.4</v>
      </c>
      <c r="AD6">
        <v>85.5</v>
      </c>
      <c r="AE6">
        <v>387.6</v>
      </c>
    </row>
    <row r="7" spans="1:31">
      <c r="A7">
        <v>4</v>
      </c>
      <c r="I7" t="s">
        <v>202</v>
      </c>
      <c r="J7" t="s">
        <v>186</v>
      </c>
      <c r="K7">
        <v>10</v>
      </c>
      <c r="L7" t="s">
        <v>211</v>
      </c>
      <c r="M7" t="s">
        <v>186</v>
      </c>
      <c r="N7">
        <v>2</v>
      </c>
      <c r="R7" t="s">
        <v>219</v>
      </c>
      <c r="S7" t="s">
        <v>186</v>
      </c>
      <c r="T7">
        <v>10</v>
      </c>
      <c r="V7" t="s">
        <v>435</v>
      </c>
      <c r="W7" t="s">
        <v>174</v>
      </c>
      <c r="X7">
        <v>2.1</v>
      </c>
      <c r="Z7" t="s">
        <v>952</v>
      </c>
      <c r="AA7">
        <v>1.9</v>
      </c>
      <c r="AB7">
        <v>13.299999999999999</v>
      </c>
      <c r="AC7">
        <v>9.5</v>
      </c>
      <c r="AD7" t="s">
        <v>186</v>
      </c>
      <c r="AE7">
        <v>138.69999999999999</v>
      </c>
    </row>
    <row r="8" spans="1:31">
      <c r="A8" t="s">
        <v>175</v>
      </c>
      <c r="I8" t="s">
        <v>972</v>
      </c>
      <c r="J8" t="s">
        <v>222</v>
      </c>
      <c r="K8">
        <v>30</v>
      </c>
      <c r="L8" t="s">
        <v>192</v>
      </c>
      <c r="M8" t="s">
        <v>186</v>
      </c>
      <c r="N8">
        <v>5</v>
      </c>
      <c r="R8" t="s">
        <v>192</v>
      </c>
      <c r="S8" t="s">
        <v>186</v>
      </c>
      <c r="T8">
        <v>5</v>
      </c>
      <c r="V8">
        <v>21</v>
      </c>
      <c r="W8" t="s">
        <v>176</v>
      </c>
      <c r="X8">
        <v>2.2999999999999998</v>
      </c>
      <c r="Z8" t="s">
        <v>953</v>
      </c>
      <c r="AA8">
        <v>2.1</v>
      </c>
      <c r="AB8">
        <v>2.1</v>
      </c>
      <c r="AC8" t="s">
        <v>186</v>
      </c>
      <c r="AD8">
        <v>10.5</v>
      </c>
      <c r="AE8">
        <v>50.4</v>
      </c>
    </row>
    <row r="9" spans="1:31">
      <c r="A9" t="s">
        <v>204</v>
      </c>
      <c r="L9" t="s">
        <v>973</v>
      </c>
      <c r="N9">
        <v>3</v>
      </c>
      <c r="R9" t="s">
        <v>263</v>
      </c>
      <c r="S9" t="s">
        <v>186</v>
      </c>
      <c r="T9">
        <v>10</v>
      </c>
      <c r="V9" t="s">
        <v>439</v>
      </c>
      <c r="W9" t="s">
        <v>177</v>
      </c>
      <c r="X9">
        <v>0</v>
      </c>
      <c r="Z9" t="s">
        <v>954</v>
      </c>
      <c r="AA9">
        <v>2.2999999999999998</v>
      </c>
      <c r="AC9">
        <v>11.5</v>
      </c>
      <c r="AD9" t="s">
        <v>186</v>
      </c>
      <c r="AE9">
        <v>103.5</v>
      </c>
    </row>
    <row r="10" spans="1:31">
      <c r="V10">
        <v>26.8</v>
      </c>
      <c r="W10" t="s">
        <v>178</v>
      </c>
      <c r="X10">
        <v>0</v>
      </c>
      <c r="Z10" t="s">
        <v>955</v>
      </c>
      <c r="AD10">
        <v>0</v>
      </c>
    </row>
    <row r="11" spans="1:31">
      <c r="A11" t="s">
        <v>179</v>
      </c>
      <c r="V11" t="s">
        <v>443</v>
      </c>
      <c r="AB11">
        <v>26.8</v>
      </c>
      <c r="AC11">
        <v>21</v>
      </c>
      <c r="AD11">
        <v>96</v>
      </c>
      <c r="AE11">
        <v>680.2</v>
      </c>
    </row>
    <row r="12" spans="1:31">
      <c r="V12">
        <v>680.2</v>
      </c>
      <c r="AB12">
        <v>0.15760070567480153</v>
      </c>
      <c r="AC12">
        <v>0.27785945310202881</v>
      </c>
      <c r="AD12">
        <v>0.56453984122316958</v>
      </c>
    </row>
    <row r="13" spans="1:31">
      <c r="A13">
        <v>10</v>
      </c>
      <c r="C13" t="s">
        <v>4</v>
      </c>
      <c r="D13" t="s">
        <v>180</v>
      </c>
      <c r="F13" t="s">
        <v>974</v>
      </c>
      <c r="G13" t="s">
        <v>184</v>
      </c>
      <c r="I13" t="s">
        <v>840</v>
      </c>
      <c r="J13" t="s">
        <v>181</v>
      </c>
      <c r="L13" t="s">
        <v>843</v>
      </c>
      <c r="M13" t="s">
        <v>182</v>
      </c>
      <c r="O13" t="s">
        <v>845</v>
      </c>
      <c r="P13" t="s">
        <v>183</v>
      </c>
      <c r="R13" t="s">
        <v>975</v>
      </c>
      <c r="S13" t="s">
        <v>184</v>
      </c>
      <c r="V13" t="s">
        <v>432</v>
      </c>
      <c r="W13" t="s">
        <v>171</v>
      </c>
      <c r="X13">
        <v>5.7</v>
      </c>
      <c r="AB13" t="s">
        <v>948</v>
      </c>
      <c r="AC13" t="s">
        <v>949</v>
      </c>
      <c r="AD13" t="s">
        <v>950</v>
      </c>
      <c r="AE13" t="s">
        <v>951</v>
      </c>
    </row>
    <row r="14" spans="1:31">
      <c r="A14" t="s">
        <v>172</v>
      </c>
      <c r="C14" t="s">
        <v>185</v>
      </c>
      <c r="D14" t="s">
        <v>186</v>
      </c>
      <c r="E14">
        <v>100</v>
      </c>
      <c r="F14" t="s">
        <v>236</v>
      </c>
      <c r="G14" t="s">
        <v>186</v>
      </c>
      <c r="H14">
        <v>50</v>
      </c>
      <c r="I14" t="s">
        <v>218</v>
      </c>
      <c r="J14" t="s">
        <v>186</v>
      </c>
      <c r="K14">
        <v>40</v>
      </c>
      <c r="L14" t="s">
        <v>976</v>
      </c>
      <c r="N14">
        <v>30</v>
      </c>
      <c r="O14" t="s">
        <v>845</v>
      </c>
      <c r="P14" t="s">
        <v>186</v>
      </c>
      <c r="Q14">
        <v>120</v>
      </c>
      <c r="R14" t="s">
        <v>266</v>
      </c>
      <c r="S14" t="s">
        <v>186</v>
      </c>
      <c r="T14">
        <v>20</v>
      </c>
      <c r="V14">
        <v>96.5</v>
      </c>
      <c r="W14" t="s">
        <v>173</v>
      </c>
      <c r="X14">
        <v>1.9</v>
      </c>
      <c r="Z14" t="s">
        <v>161</v>
      </c>
      <c r="AA14">
        <v>5.7</v>
      </c>
      <c r="AB14">
        <v>11.4</v>
      </c>
      <c r="AD14">
        <v>85.5</v>
      </c>
      <c r="AE14">
        <v>387.6</v>
      </c>
    </row>
    <row r="15" spans="1:31">
      <c r="A15">
        <v>5</v>
      </c>
      <c r="D15" t="s">
        <v>186</v>
      </c>
      <c r="F15" t="s">
        <v>42</v>
      </c>
      <c r="G15" t="s">
        <v>186</v>
      </c>
      <c r="H15">
        <v>10</v>
      </c>
      <c r="L15" t="s">
        <v>219</v>
      </c>
      <c r="N15">
        <v>50</v>
      </c>
      <c r="R15" t="s">
        <v>267</v>
      </c>
      <c r="S15" t="s">
        <v>186</v>
      </c>
      <c r="T15">
        <v>1</v>
      </c>
      <c r="V15" t="s">
        <v>435</v>
      </c>
      <c r="W15" t="s">
        <v>174</v>
      </c>
      <c r="X15">
        <v>2.2000000000000002</v>
      </c>
      <c r="Z15" t="s">
        <v>952</v>
      </c>
      <c r="AA15">
        <v>1.9</v>
      </c>
      <c r="AB15">
        <v>13.299999999999999</v>
      </c>
      <c r="AC15">
        <v>9.5</v>
      </c>
      <c r="AD15" t="s">
        <v>186</v>
      </c>
      <c r="AE15">
        <v>138.69999999999999</v>
      </c>
    </row>
    <row r="16" spans="1:31">
      <c r="A16" t="s">
        <v>175</v>
      </c>
      <c r="F16" t="s">
        <v>274</v>
      </c>
      <c r="G16" t="s">
        <v>186</v>
      </c>
      <c r="H16">
        <v>1</v>
      </c>
      <c r="L16" t="s">
        <v>191</v>
      </c>
      <c r="N16">
        <v>10</v>
      </c>
      <c r="R16" t="s">
        <v>268</v>
      </c>
      <c r="S16" t="s">
        <v>186</v>
      </c>
      <c r="T16">
        <v>1</v>
      </c>
      <c r="V16">
        <v>23</v>
      </c>
      <c r="W16" t="s">
        <v>176</v>
      </c>
      <c r="X16">
        <v>2.5</v>
      </c>
      <c r="Z16" t="s">
        <v>953</v>
      </c>
      <c r="AA16">
        <v>2.2000000000000002</v>
      </c>
      <c r="AB16">
        <v>2.2000000000000002</v>
      </c>
      <c r="AC16" t="s">
        <v>186</v>
      </c>
      <c r="AD16">
        <v>11</v>
      </c>
      <c r="AE16">
        <v>52.8</v>
      </c>
    </row>
    <row r="17" spans="1:31">
      <c r="A17" t="s">
        <v>212</v>
      </c>
      <c r="F17" t="s">
        <v>227</v>
      </c>
      <c r="G17" t="s">
        <v>186</v>
      </c>
      <c r="H17">
        <v>30</v>
      </c>
      <c r="R17" t="s">
        <v>270</v>
      </c>
      <c r="S17" t="s">
        <v>186</v>
      </c>
      <c r="T17">
        <v>1</v>
      </c>
      <c r="V17" t="s">
        <v>439</v>
      </c>
      <c r="W17" t="s">
        <v>177</v>
      </c>
      <c r="X17">
        <v>0</v>
      </c>
      <c r="Z17" t="s">
        <v>954</v>
      </c>
      <c r="AA17">
        <v>2.5</v>
      </c>
      <c r="AC17">
        <v>12.5</v>
      </c>
      <c r="AD17" t="s">
        <v>186</v>
      </c>
      <c r="AE17">
        <v>112.5</v>
      </c>
    </row>
    <row r="18" spans="1:31">
      <c r="V18">
        <v>26.9</v>
      </c>
      <c r="W18" t="s">
        <v>178</v>
      </c>
      <c r="X18">
        <v>0</v>
      </c>
      <c r="Z18" t="s">
        <v>955</v>
      </c>
      <c r="AA18">
        <v>0</v>
      </c>
      <c r="AD18">
        <v>0</v>
      </c>
    </row>
    <row r="19" spans="1:31">
      <c r="A19" t="s">
        <v>179</v>
      </c>
      <c r="V19" t="s">
        <v>443</v>
      </c>
      <c r="AB19">
        <v>26.9</v>
      </c>
      <c r="AC19">
        <v>22</v>
      </c>
      <c r="AD19">
        <v>96.5</v>
      </c>
      <c r="AE19">
        <v>691.6</v>
      </c>
    </row>
    <row r="20" spans="1:31">
      <c r="V20">
        <v>691.6</v>
      </c>
      <c r="AB20">
        <v>0.15558126084441873</v>
      </c>
      <c r="AC20">
        <v>0.28629265471370735</v>
      </c>
      <c r="AD20">
        <v>0.55812608444187395</v>
      </c>
    </row>
    <row r="21" spans="1:31">
      <c r="A21">
        <v>10</v>
      </c>
      <c r="C21" t="s">
        <v>977</v>
      </c>
      <c r="D21" t="s">
        <v>182</v>
      </c>
      <c r="F21" t="s">
        <v>978</v>
      </c>
      <c r="G21" t="s">
        <v>215</v>
      </c>
      <c r="I21" t="s">
        <v>979</v>
      </c>
      <c r="J21" t="s">
        <v>184</v>
      </c>
      <c r="L21" t="s">
        <v>844</v>
      </c>
      <c r="M21" t="s">
        <v>184</v>
      </c>
      <c r="O21" t="s">
        <v>456</v>
      </c>
      <c r="P21" t="s">
        <v>183</v>
      </c>
      <c r="R21" t="s">
        <v>114</v>
      </c>
      <c r="S21" t="s">
        <v>184</v>
      </c>
      <c r="V21" t="s">
        <v>432</v>
      </c>
      <c r="W21" t="s">
        <v>171</v>
      </c>
      <c r="X21">
        <v>5.7</v>
      </c>
      <c r="AB21" t="s">
        <v>948</v>
      </c>
      <c r="AC21" t="s">
        <v>949</v>
      </c>
      <c r="AD21" t="s">
        <v>950</v>
      </c>
      <c r="AE21" t="s">
        <v>951</v>
      </c>
    </row>
    <row r="22" spans="1:31">
      <c r="A22" t="s">
        <v>172</v>
      </c>
      <c r="C22" t="s">
        <v>185</v>
      </c>
      <c r="D22" t="s">
        <v>186</v>
      </c>
      <c r="E22">
        <v>100</v>
      </c>
      <c r="F22" t="s">
        <v>218</v>
      </c>
      <c r="G22" t="s">
        <v>186</v>
      </c>
      <c r="H22">
        <v>55</v>
      </c>
      <c r="I22" t="s">
        <v>980</v>
      </c>
      <c r="J22" t="s">
        <v>981</v>
      </c>
      <c r="K22">
        <v>30</v>
      </c>
      <c r="L22" t="s">
        <v>982</v>
      </c>
      <c r="M22" t="s">
        <v>257</v>
      </c>
      <c r="N22">
        <v>30</v>
      </c>
      <c r="O22" t="s">
        <v>456</v>
      </c>
      <c r="P22" t="s">
        <v>186</v>
      </c>
      <c r="Q22">
        <v>120</v>
      </c>
      <c r="R22" t="s">
        <v>198</v>
      </c>
      <c r="S22" t="s">
        <v>220</v>
      </c>
      <c r="T22">
        <v>20</v>
      </c>
      <c r="V22">
        <v>95.5</v>
      </c>
      <c r="W22" t="s">
        <v>173</v>
      </c>
      <c r="X22">
        <v>1.9</v>
      </c>
      <c r="Z22" t="s">
        <v>161</v>
      </c>
      <c r="AA22">
        <v>5.7</v>
      </c>
      <c r="AB22">
        <v>11.4</v>
      </c>
      <c r="AD22">
        <v>85.5</v>
      </c>
      <c r="AE22">
        <v>387.6</v>
      </c>
    </row>
    <row r="23" spans="1:31">
      <c r="A23">
        <v>6</v>
      </c>
      <c r="C23" t="s">
        <v>983</v>
      </c>
      <c r="E23">
        <v>15</v>
      </c>
      <c r="R23" t="s">
        <v>238</v>
      </c>
      <c r="S23" t="s">
        <v>186</v>
      </c>
      <c r="T23">
        <v>3</v>
      </c>
      <c r="V23" t="s">
        <v>435</v>
      </c>
      <c r="W23" t="s">
        <v>174</v>
      </c>
      <c r="X23">
        <v>2</v>
      </c>
      <c r="Z23" t="s">
        <v>952</v>
      </c>
      <c r="AA23">
        <v>1.9</v>
      </c>
      <c r="AB23">
        <v>13.299999999999999</v>
      </c>
      <c r="AC23">
        <v>9.5</v>
      </c>
      <c r="AD23" t="s">
        <v>186</v>
      </c>
      <c r="AE23">
        <v>138.69999999999999</v>
      </c>
    </row>
    <row r="24" spans="1:31">
      <c r="A24" t="s">
        <v>175</v>
      </c>
      <c r="C24" t="s">
        <v>191</v>
      </c>
      <c r="E24">
        <v>10</v>
      </c>
      <c r="R24" t="s">
        <v>225</v>
      </c>
      <c r="S24" t="s">
        <v>186</v>
      </c>
      <c r="T24">
        <v>3</v>
      </c>
      <c r="V24">
        <v>22</v>
      </c>
      <c r="W24" t="s">
        <v>176</v>
      </c>
      <c r="X24">
        <v>2.5</v>
      </c>
      <c r="Z24" t="s">
        <v>953</v>
      </c>
      <c r="AA24">
        <v>2</v>
      </c>
      <c r="AB24">
        <v>2</v>
      </c>
      <c r="AC24" t="s">
        <v>186</v>
      </c>
      <c r="AD24">
        <v>10</v>
      </c>
      <c r="AE24">
        <v>48</v>
      </c>
    </row>
    <row r="25" spans="1:31">
      <c r="A25" t="s">
        <v>224</v>
      </c>
      <c r="C25" t="s">
        <v>192</v>
      </c>
      <c r="E25">
        <v>5</v>
      </c>
      <c r="V25" t="s">
        <v>439</v>
      </c>
      <c r="W25" t="s">
        <v>177</v>
      </c>
      <c r="X25">
        <v>0</v>
      </c>
      <c r="Z25" t="s">
        <v>954</v>
      </c>
      <c r="AA25">
        <v>2.5</v>
      </c>
      <c r="AC25">
        <v>12.5</v>
      </c>
      <c r="AD25" t="s">
        <v>186</v>
      </c>
      <c r="AE25">
        <v>112.5</v>
      </c>
    </row>
    <row r="26" spans="1:31">
      <c r="C26" t="s">
        <v>250</v>
      </c>
      <c r="E26">
        <v>5</v>
      </c>
      <c r="V26">
        <v>26.7</v>
      </c>
      <c r="W26" t="s">
        <v>178</v>
      </c>
      <c r="X26">
        <v>0</v>
      </c>
      <c r="Z26" t="s">
        <v>955</v>
      </c>
      <c r="AD26">
        <v>0</v>
      </c>
    </row>
    <row r="27" spans="1:31">
      <c r="A27" t="s">
        <v>179</v>
      </c>
      <c r="V27" t="s">
        <v>443</v>
      </c>
      <c r="AB27">
        <v>26.7</v>
      </c>
      <c r="AC27">
        <v>22</v>
      </c>
      <c r="AD27">
        <v>95.5</v>
      </c>
      <c r="AE27">
        <v>686.8</v>
      </c>
    </row>
    <row r="28" spans="1:31">
      <c r="V28">
        <v>686.8</v>
      </c>
      <c r="AB28">
        <v>0.15550378567268491</v>
      </c>
      <c r="AC28">
        <v>0.28829353523587653</v>
      </c>
      <c r="AD28">
        <v>0.55620267909143861</v>
      </c>
    </row>
    <row r="29" spans="1:31">
      <c r="A29">
        <v>10</v>
      </c>
      <c r="C29" t="s">
        <v>25</v>
      </c>
      <c r="D29" t="s">
        <v>180</v>
      </c>
      <c r="F29" t="s">
        <v>984</v>
      </c>
      <c r="G29" t="s">
        <v>184</v>
      </c>
      <c r="I29" t="s">
        <v>841</v>
      </c>
      <c r="J29" t="s">
        <v>182</v>
      </c>
      <c r="L29" t="s">
        <v>985</v>
      </c>
      <c r="M29" t="s">
        <v>181</v>
      </c>
      <c r="O29" t="s">
        <v>845</v>
      </c>
      <c r="P29" t="s">
        <v>183</v>
      </c>
      <c r="R29" t="s">
        <v>846</v>
      </c>
      <c r="S29" t="s">
        <v>184</v>
      </c>
      <c r="V29" t="s">
        <v>432</v>
      </c>
      <c r="W29" t="s">
        <v>171</v>
      </c>
      <c r="X29">
        <v>5.7</v>
      </c>
      <c r="AB29" t="s">
        <v>948</v>
      </c>
      <c r="AC29" t="s">
        <v>949</v>
      </c>
      <c r="AD29" t="s">
        <v>950</v>
      </c>
      <c r="AE29" t="s">
        <v>951</v>
      </c>
    </row>
    <row r="30" spans="1:31">
      <c r="A30" t="s">
        <v>172</v>
      </c>
      <c r="C30" t="s">
        <v>185</v>
      </c>
      <c r="D30" t="s">
        <v>186</v>
      </c>
      <c r="E30">
        <v>90</v>
      </c>
      <c r="F30" t="s">
        <v>236</v>
      </c>
      <c r="G30" t="s">
        <v>186</v>
      </c>
      <c r="H30">
        <v>40</v>
      </c>
      <c r="I30" t="s">
        <v>210</v>
      </c>
      <c r="J30" t="s">
        <v>186</v>
      </c>
      <c r="K30">
        <v>20</v>
      </c>
      <c r="L30" t="s">
        <v>986</v>
      </c>
      <c r="M30" t="s">
        <v>257</v>
      </c>
      <c r="N30">
        <v>40</v>
      </c>
      <c r="O30" t="s">
        <v>845</v>
      </c>
      <c r="P30" t="s">
        <v>186</v>
      </c>
      <c r="Q30">
        <v>120</v>
      </c>
      <c r="R30" t="s">
        <v>289</v>
      </c>
      <c r="S30" t="s">
        <v>186</v>
      </c>
      <c r="T30">
        <v>5</v>
      </c>
      <c r="V30">
        <v>95.5</v>
      </c>
      <c r="W30" t="s">
        <v>173</v>
      </c>
      <c r="X30">
        <v>1.9</v>
      </c>
      <c r="Z30" t="s">
        <v>161</v>
      </c>
      <c r="AA30">
        <v>5.7</v>
      </c>
      <c r="AB30">
        <v>11.4</v>
      </c>
      <c r="AD30">
        <v>85.5</v>
      </c>
      <c r="AE30">
        <v>387.6</v>
      </c>
    </row>
    <row r="31" spans="1:31">
      <c r="A31">
        <v>7</v>
      </c>
      <c r="C31" t="s">
        <v>228</v>
      </c>
      <c r="D31" t="s">
        <v>186</v>
      </c>
      <c r="E31">
        <v>45</v>
      </c>
      <c r="F31" t="s">
        <v>192</v>
      </c>
      <c r="G31" t="s">
        <v>186</v>
      </c>
      <c r="H31">
        <v>20</v>
      </c>
      <c r="I31" t="s">
        <v>192</v>
      </c>
      <c r="J31" t="s">
        <v>186</v>
      </c>
      <c r="K31">
        <v>10</v>
      </c>
      <c r="R31" t="s">
        <v>203</v>
      </c>
      <c r="S31" t="s">
        <v>186</v>
      </c>
      <c r="T31">
        <v>1</v>
      </c>
      <c r="V31" t="s">
        <v>435</v>
      </c>
      <c r="W31" t="s">
        <v>174</v>
      </c>
      <c r="X31">
        <v>2</v>
      </c>
      <c r="Z31" t="s">
        <v>952</v>
      </c>
      <c r="AA31">
        <v>1.9</v>
      </c>
      <c r="AB31">
        <v>13.299999999999999</v>
      </c>
      <c r="AC31">
        <v>9.5</v>
      </c>
      <c r="AD31" t="s">
        <v>186</v>
      </c>
      <c r="AE31">
        <v>138.69999999999999</v>
      </c>
    </row>
    <row r="32" spans="1:31">
      <c r="A32" t="s">
        <v>175</v>
      </c>
      <c r="F32" t="s">
        <v>251</v>
      </c>
      <c r="G32" t="s">
        <v>186</v>
      </c>
      <c r="H32">
        <v>30</v>
      </c>
      <c r="I32" t="s">
        <v>193</v>
      </c>
      <c r="J32" t="s">
        <v>186</v>
      </c>
      <c r="K32">
        <v>5</v>
      </c>
      <c r="V32">
        <v>20.5</v>
      </c>
      <c r="W32" t="s">
        <v>176</v>
      </c>
      <c r="X32">
        <v>2.2000000000000002</v>
      </c>
      <c r="Z32" t="s">
        <v>953</v>
      </c>
      <c r="AA32">
        <v>2</v>
      </c>
      <c r="AB32">
        <v>2</v>
      </c>
      <c r="AC32" t="s">
        <v>186</v>
      </c>
      <c r="AD32">
        <v>10</v>
      </c>
      <c r="AE32">
        <v>48</v>
      </c>
    </row>
    <row r="33" spans="1:31">
      <c r="A33" t="s">
        <v>231</v>
      </c>
      <c r="I33" t="s">
        <v>987</v>
      </c>
      <c r="J33" t="s">
        <v>186</v>
      </c>
      <c r="K33">
        <v>3</v>
      </c>
      <c r="V33" t="s">
        <v>439</v>
      </c>
      <c r="W33" t="s">
        <v>177</v>
      </c>
      <c r="X33">
        <v>0</v>
      </c>
      <c r="Z33" t="s">
        <v>954</v>
      </c>
      <c r="AA33">
        <v>2.2000000000000002</v>
      </c>
      <c r="AC33">
        <v>11</v>
      </c>
      <c r="AD33" t="s">
        <v>186</v>
      </c>
      <c r="AE33">
        <v>99</v>
      </c>
    </row>
    <row r="34" spans="1:31">
      <c r="V34">
        <v>26.7</v>
      </c>
      <c r="W34" t="s">
        <v>178</v>
      </c>
      <c r="X34">
        <v>0.1</v>
      </c>
      <c r="Z34" t="s">
        <v>955</v>
      </c>
      <c r="AD34">
        <v>0</v>
      </c>
    </row>
    <row r="35" spans="1:31">
      <c r="A35" t="s">
        <v>179</v>
      </c>
      <c r="V35" t="s">
        <v>443</v>
      </c>
      <c r="AB35">
        <v>26.7</v>
      </c>
      <c r="AC35">
        <v>20.5</v>
      </c>
      <c r="AD35">
        <v>95.5</v>
      </c>
      <c r="AE35">
        <v>673.3</v>
      </c>
    </row>
    <row r="36" spans="1:31">
      <c r="V36">
        <v>673.3</v>
      </c>
      <c r="AB36">
        <v>0.15862171394623498</v>
      </c>
      <c r="AC36">
        <v>0.274023466508243</v>
      </c>
      <c r="AD36">
        <v>0.56735481954552214</v>
      </c>
    </row>
    <row r="37" spans="1:31">
      <c r="A37">
        <v>10</v>
      </c>
      <c r="C37" t="s">
        <v>23</v>
      </c>
      <c r="D37" t="s">
        <v>180</v>
      </c>
      <c r="F37" t="s">
        <v>839</v>
      </c>
      <c r="G37" t="s">
        <v>181</v>
      </c>
      <c r="I37" t="s">
        <v>842</v>
      </c>
      <c r="J37" t="s">
        <v>184</v>
      </c>
      <c r="L37" t="s">
        <v>988</v>
      </c>
      <c r="M37" t="s">
        <v>215</v>
      </c>
      <c r="O37" t="s">
        <v>456</v>
      </c>
      <c r="P37" t="s">
        <v>183</v>
      </c>
      <c r="R37" t="s">
        <v>150</v>
      </c>
      <c r="V37" t="s">
        <v>432</v>
      </c>
      <c r="W37" t="s">
        <v>171</v>
      </c>
      <c r="X37">
        <v>5.7</v>
      </c>
      <c r="AB37" t="s">
        <v>948</v>
      </c>
      <c r="AC37" t="s">
        <v>949</v>
      </c>
      <c r="AD37" t="s">
        <v>950</v>
      </c>
      <c r="AE37" t="s">
        <v>951</v>
      </c>
    </row>
    <row r="38" spans="1:31">
      <c r="A38" t="s">
        <v>172</v>
      </c>
      <c r="C38" t="s">
        <v>185</v>
      </c>
      <c r="D38" t="s">
        <v>186</v>
      </c>
      <c r="E38">
        <v>60</v>
      </c>
      <c r="F38" t="s">
        <v>218</v>
      </c>
      <c r="G38" t="s">
        <v>186</v>
      </c>
      <c r="H38">
        <v>60</v>
      </c>
      <c r="I38" t="s">
        <v>989</v>
      </c>
      <c r="K38">
        <v>30</v>
      </c>
      <c r="L38" t="s">
        <v>990</v>
      </c>
      <c r="M38" t="s">
        <v>257</v>
      </c>
      <c r="N38">
        <v>30</v>
      </c>
      <c r="O38" t="s">
        <v>456</v>
      </c>
      <c r="Q38">
        <v>120</v>
      </c>
      <c r="R38" t="s">
        <v>251</v>
      </c>
      <c r="S38" t="s">
        <v>186</v>
      </c>
      <c r="T38">
        <v>20</v>
      </c>
      <c r="V38">
        <v>95.5</v>
      </c>
      <c r="W38" t="s">
        <v>173</v>
      </c>
      <c r="X38">
        <v>1.9</v>
      </c>
      <c r="Z38" t="s">
        <v>161</v>
      </c>
      <c r="AA38">
        <v>5.7</v>
      </c>
      <c r="AB38">
        <v>11.4</v>
      </c>
      <c r="AD38">
        <v>85.5</v>
      </c>
      <c r="AE38">
        <v>387.6</v>
      </c>
    </row>
    <row r="39" spans="1:31">
      <c r="A39">
        <v>8</v>
      </c>
      <c r="C39" t="s">
        <v>209</v>
      </c>
      <c r="D39" t="s">
        <v>186</v>
      </c>
      <c r="E39">
        <v>40</v>
      </c>
      <c r="I39" t="s">
        <v>192</v>
      </c>
      <c r="K39">
        <v>10</v>
      </c>
      <c r="L39" t="s">
        <v>230</v>
      </c>
      <c r="N39">
        <v>5</v>
      </c>
      <c r="R39" t="s">
        <v>230</v>
      </c>
      <c r="S39" t="s">
        <v>186</v>
      </c>
      <c r="T39">
        <v>10</v>
      </c>
      <c r="V39" t="s">
        <v>435</v>
      </c>
      <c r="W39" t="s">
        <v>174</v>
      </c>
      <c r="X39">
        <v>2</v>
      </c>
      <c r="Z39" t="s">
        <v>952</v>
      </c>
      <c r="AA39">
        <v>1.9</v>
      </c>
      <c r="AB39">
        <v>13.299999999999999</v>
      </c>
      <c r="AC39">
        <v>9.5</v>
      </c>
      <c r="AD39" t="s">
        <v>186</v>
      </c>
      <c r="AE39">
        <v>138.69999999999999</v>
      </c>
    </row>
    <row r="40" spans="1:31">
      <c r="A40" t="s">
        <v>175</v>
      </c>
      <c r="I40" t="s">
        <v>237</v>
      </c>
      <c r="K40">
        <v>10</v>
      </c>
      <c r="V40">
        <v>22</v>
      </c>
      <c r="W40" t="s">
        <v>176</v>
      </c>
      <c r="X40">
        <v>2.5</v>
      </c>
      <c r="Z40" t="s">
        <v>953</v>
      </c>
      <c r="AA40">
        <v>2</v>
      </c>
      <c r="AB40">
        <v>2</v>
      </c>
      <c r="AC40" t="s">
        <v>186</v>
      </c>
      <c r="AD40">
        <v>10</v>
      </c>
      <c r="AE40">
        <v>48</v>
      </c>
    </row>
    <row r="41" spans="1:31">
      <c r="A41" t="s">
        <v>424</v>
      </c>
      <c r="I41" t="s">
        <v>241</v>
      </c>
      <c r="J41" t="s">
        <v>220</v>
      </c>
      <c r="K41">
        <v>5</v>
      </c>
      <c r="V41" t="s">
        <v>439</v>
      </c>
      <c r="W41" t="s">
        <v>177</v>
      </c>
      <c r="X41">
        <v>0</v>
      </c>
      <c r="Z41" t="s">
        <v>954</v>
      </c>
      <c r="AA41">
        <v>2.5</v>
      </c>
      <c r="AC41">
        <v>12.5</v>
      </c>
      <c r="AD41" t="s">
        <v>186</v>
      </c>
      <c r="AE41">
        <v>112.5</v>
      </c>
    </row>
    <row r="42" spans="1:31">
      <c r="I42" t="s">
        <v>991</v>
      </c>
      <c r="K42">
        <v>1</v>
      </c>
      <c r="V42">
        <v>26.7</v>
      </c>
      <c r="W42" t="s">
        <v>178</v>
      </c>
      <c r="X42">
        <v>0</v>
      </c>
      <c r="Z42" t="s">
        <v>955</v>
      </c>
      <c r="AD42">
        <v>0</v>
      </c>
    </row>
    <row r="43" spans="1:31">
      <c r="A43" t="s">
        <v>179</v>
      </c>
      <c r="V43" t="s">
        <v>443</v>
      </c>
      <c r="AB43">
        <v>26.7</v>
      </c>
      <c r="AC43">
        <v>22</v>
      </c>
      <c r="AD43">
        <v>95.5</v>
      </c>
      <c r="AE43">
        <v>686.8</v>
      </c>
    </row>
    <row r="44" spans="1:31">
      <c r="V44">
        <v>686.8</v>
      </c>
      <c r="AB44">
        <v>0.15550378567268491</v>
      </c>
      <c r="AC44">
        <v>0.28829353523587653</v>
      </c>
      <c r="AD44">
        <v>0.55620267909143861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workbookViewId="0">
      <selection sqref="A1:AF46"/>
    </sheetView>
  </sheetViews>
  <sheetFormatPr defaultRowHeight="16.5"/>
  <sheetData>
    <row r="1" spans="1:31">
      <c r="A1" t="s">
        <v>992</v>
      </c>
    </row>
    <row r="3" spans="1:31">
      <c r="A3" t="s">
        <v>159</v>
      </c>
    </row>
    <row r="4" spans="1:31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947</v>
      </c>
      <c r="V4" t="s">
        <v>168</v>
      </c>
      <c r="W4" t="s">
        <v>169</v>
      </c>
      <c r="X4" t="s">
        <v>170</v>
      </c>
    </row>
    <row r="5" spans="1:31">
      <c r="A5">
        <v>10</v>
      </c>
      <c r="C5">
        <v>0</v>
      </c>
      <c r="D5" t="s">
        <v>180</v>
      </c>
      <c r="E5" t="s">
        <v>163</v>
      </c>
      <c r="G5" t="s">
        <v>184</v>
      </c>
      <c r="H5" t="s">
        <v>163</v>
      </c>
      <c r="J5" t="s">
        <v>184</v>
      </c>
      <c r="K5" t="s">
        <v>163</v>
      </c>
      <c r="L5">
        <v>0</v>
      </c>
      <c r="M5" t="s">
        <v>184</v>
      </c>
      <c r="N5" t="s">
        <v>163</v>
      </c>
      <c r="O5">
        <v>0</v>
      </c>
      <c r="P5" t="s">
        <v>183</v>
      </c>
      <c r="Q5" t="s">
        <v>163</v>
      </c>
      <c r="R5">
        <v>0</v>
      </c>
      <c r="S5" t="s">
        <v>184</v>
      </c>
      <c r="T5" t="s">
        <v>163</v>
      </c>
      <c r="V5" t="s">
        <v>432</v>
      </c>
      <c r="W5" t="s">
        <v>171</v>
      </c>
      <c r="X5">
        <v>5.7</v>
      </c>
      <c r="AB5" t="s">
        <v>948</v>
      </c>
      <c r="AC5" t="s">
        <v>949</v>
      </c>
      <c r="AD5" t="s">
        <v>950</v>
      </c>
      <c r="AE5" t="s">
        <v>951</v>
      </c>
    </row>
    <row r="6" spans="1:31">
      <c r="A6" t="s">
        <v>172</v>
      </c>
      <c r="V6">
        <v>96.5</v>
      </c>
      <c r="W6" t="s">
        <v>173</v>
      </c>
      <c r="X6">
        <v>1.9</v>
      </c>
      <c r="Z6" t="s">
        <v>161</v>
      </c>
      <c r="AA6">
        <v>5.7</v>
      </c>
      <c r="AB6">
        <v>11.4</v>
      </c>
      <c r="AD6">
        <v>85.5</v>
      </c>
      <c r="AE6">
        <v>387.6</v>
      </c>
    </row>
    <row r="7" spans="1:31">
      <c r="A7">
        <v>11</v>
      </c>
      <c r="V7" t="s">
        <v>435</v>
      </c>
      <c r="W7" t="s">
        <v>174</v>
      </c>
      <c r="X7">
        <v>2.2000000000000002</v>
      </c>
      <c r="Z7" t="s">
        <v>952</v>
      </c>
      <c r="AA7">
        <v>1.9</v>
      </c>
      <c r="AB7">
        <v>13.299999999999999</v>
      </c>
      <c r="AC7">
        <v>9.5</v>
      </c>
      <c r="AD7" t="s">
        <v>186</v>
      </c>
      <c r="AE7">
        <v>138.69999999999999</v>
      </c>
    </row>
    <row r="8" spans="1:31">
      <c r="A8" t="s">
        <v>175</v>
      </c>
      <c r="V8">
        <v>20.5</v>
      </c>
      <c r="W8" t="s">
        <v>176</v>
      </c>
      <c r="X8">
        <v>2.2000000000000002</v>
      </c>
      <c r="Z8" t="s">
        <v>953</v>
      </c>
      <c r="AA8">
        <v>2.2000000000000002</v>
      </c>
      <c r="AB8">
        <v>2.2000000000000002</v>
      </c>
      <c r="AC8" t="s">
        <v>186</v>
      </c>
      <c r="AD8">
        <v>11</v>
      </c>
      <c r="AE8">
        <v>52.8</v>
      </c>
    </row>
    <row r="9" spans="1:31">
      <c r="A9" t="s">
        <v>204</v>
      </c>
      <c r="V9" t="s">
        <v>439</v>
      </c>
      <c r="W9" t="s">
        <v>177</v>
      </c>
      <c r="X9">
        <v>0</v>
      </c>
      <c r="Z9" t="s">
        <v>954</v>
      </c>
      <c r="AA9">
        <v>2.2000000000000002</v>
      </c>
      <c r="AC9">
        <v>11</v>
      </c>
      <c r="AD9" t="s">
        <v>186</v>
      </c>
      <c r="AE9">
        <v>99</v>
      </c>
    </row>
    <row r="10" spans="1:31">
      <c r="V10">
        <v>26.9</v>
      </c>
      <c r="W10" t="s">
        <v>178</v>
      </c>
      <c r="X10">
        <v>0</v>
      </c>
      <c r="Z10" t="s">
        <v>955</v>
      </c>
      <c r="AD10">
        <v>0</v>
      </c>
    </row>
    <row r="11" spans="1:31">
      <c r="A11" t="s">
        <v>179</v>
      </c>
      <c r="V11" t="s">
        <v>443</v>
      </c>
      <c r="AB11">
        <v>26.9</v>
      </c>
      <c r="AC11">
        <v>20.5</v>
      </c>
      <c r="AD11">
        <v>96.5</v>
      </c>
      <c r="AE11">
        <v>678.1</v>
      </c>
    </row>
    <row r="12" spans="1:31">
      <c r="V12">
        <v>678.1</v>
      </c>
      <c r="AB12">
        <v>0.15867866096445951</v>
      </c>
      <c r="AC12">
        <v>0.27208376345671731</v>
      </c>
      <c r="AD12">
        <v>0.56923757557882315</v>
      </c>
    </row>
    <row r="13" spans="1:31">
      <c r="A13">
        <v>10</v>
      </c>
      <c r="C13" t="s">
        <v>4</v>
      </c>
      <c r="D13" t="s">
        <v>180</v>
      </c>
      <c r="F13" t="s">
        <v>993</v>
      </c>
      <c r="G13" t="s">
        <v>184</v>
      </c>
      <c r="I13" t="s">
        <v>994</v>
      </c>
      <c r="J13" t="s">
        <v>182</v>
      </c>
      <c r="L13" t="s">
        <v>995</v>
      </c>
      <c r="M13" t="s">
        <v>184</v>
      </c>
      <c r="O13" t="s">
        <v>845</v>
      </c>
      <c r="P13" t="s">
        <v>183</v>
      </c>
      <c r="R13" t="s">
        <v>850</v>
      </c>
      <c r="S13" t="s">
        <v>184</v>
      </c>
      <c r="V13" t="s">
        <v>432</v>
      </c>
      <c r="W13" t="s">
        <v>171</v>
      </c>
      <c r="X13">
        <v>5.7</v>
      </c>
      <c r="AB13" t="s">
        <v>948</v>
      </c>
      <c r="AC13" t="s">
        <v>949</v>
      </c>
      <c r="AD13" t="s">
        <v>950</v>
      </c>
      <c r="AE13" t="s">
        <v>951</v>
      </c>
    </row>
    <row r="14" spans="1:31">
      <c r="A14" t="s">
        <v>172</v>
      </c>
      <c r="C14" t="s">
        <v>185</v>
      </c>
      <c r="E14">
        <v>110</v>
      </c>
      <c r="F14" t="s">
        <v>996</v>
      </c>
      <c r="G14" t="s">
        <v>186</v>
      </c>
      <c r="H14">
        <v>30</v>
      </c>
      <c r="I14" t="s">
        <v>997</v>
      </c>
      <c r="K14">
        <v>20</v>
      </c>
      <c r="L14" t="s">
        <v>998</v>
      </c>
      <c r="N14">
        <v>35</v>
      </c>
      <c r="O14" t="s">
        <v>845</v>
      </c>
      <c r="Q14">
        <v>120</v>
      </c>
      <c r="R14" t="s">
        <v>999</v>
      </c>
      <c r="T14">
        <v>20</v>
      </c>
      <c r="V14">
        <v>95.5</v>
      </c>
      <c r="W14" t="s">
        <v>173</v>
      </c>
      <c r="X14">
        <v>1.9</v>
      </c>
      <c r="Z14" t="s">
        <v>161</v>
      </c>
      <c r="AA14">
        <v>5.7</v>
      </c>
      <c r="AB14">
        <v>11.4</v>
      </c>
      <c r="AD14">
        <v>85.5</v>
      </c>
      <c r="AE14">
        <v>387.6</v>
      </c>
    </row>
    <row r="15" spans="1:31">
      <c r="A15">
        <v>12</v>
      </c>
      <c r="F15" t="s">
        <v>210</v>
      </c>
      <c r="G15" t="s">
        <v>186</v>
      </c>
      <c r="H15">
        <v>20</v>
      </c>
      <c r="I15" t="s">
        <v>191</v>
      </c>
      <c r="K15">
        <v>10</v>
      </c>
      <c r="L15" t="s">
        <v>1000</v>
      </c>
      <c r="M15" t="s">
        <v>220</v>
      </c>
      <c r="N15">
        <v>10</v>
      </c>
      <c r="R15" t="s">
        <v>192</v>
      </c>
      <c r="T15">
        <v>5</v>
      </c>
      <c r="V15" t="s">
        <v>435</v>
      </c>
      <c r="W15" t="s">
        <v>174</v>
      </c>
      <c r="X15">
        <v>2</v>
      </c>
      <c r="Z15" t="s">
        <v>952</v>
      </c>
      <c r="AA15">
        <v>1.9</v>
      </c>
      <c r="AB15">
        <v>13.299999999999999</v>
      </c>
      <c r="AC15">
        <v>9.5</v>
      </c>
      <c r="AD15" t="s">
        <v>186</v>
      </c>
      <c r="AE15">
        <v>138.69999999999999</v>
      </c>
    </row>
    <row r="16" spans="1:31">
      <c r="A16" t="s">
        <v>175</v>
      </c>
      <c r="F16" t="s">
        <v>192</v>
      </c>
      <c r="G16" t="s">
        <v>186</v>
      </c>
      <c r="H16">
        <v>5</v>
      </c>
      <c r="I16" t="s">
        <v>284</v>
      </c>
      <c r="J16" t="s">
        <v>222</v>
      </c>
      <c r="K16">
        <v>5</v>
      </c>
      <c r="L16" t="s">
        <v>192</v>
      </c>
      <c r="N16">
        <v>5</v>
      </c>
      <c r="V16">
        <v>23</v>
      </c>
      <c r="W16" t="s">
        <v>176</v>
      </c>
      <c r="X16">
        <v>2.2999999999999998</v>
      </c>
      <c r="Z16" t="s">
        <v>953</v>
      </c>
      <c r="AA16">
        <v>2</v>
      </c>
      <c r="AB16">
        <v>2</v>
      </c>
      <c r="AC16" t="s">
        <v>186</v>
      </c>
      <c r="AD16">
        <v>10</v>
      </c>
      <c r="AE16">
        <v>48</v>
      </c>
    </row>
    <row r="17" spans="1:31">
      <c r="A17" t="s">
        <v>212</v>
      </c>
      <c r="F17" t="s">
        <v>1001</v>
      </c>
      <c r="G17" t="s">
        <v>186</v>
      </c>
      <c r="H17">
        <v>5</v>
      </c>
      <c r="I17" t="s">
        <v>192</v>
      </c>
      <c r="K17">
        <v>5</v>
      </c>
      <c r="V17" t="s">
        <v>439</v>
      </c>
      <c r="W17" t="s">
        <v>177</v>
      </c>
      <c r="X17">
        <v>0</v>
      </c>
      <c r="Z17" t="s">
        <v>954</v>
      </c>
      <c r="AA17">
        <v>2.2999999999999998</v>
      </c>
      <c r="AC17">
        <v>11.5</v>
      </c>
      <c r="AD17" t="s">
        <v>186</v>
      </c>
      <c r="AE17">
        <v>103.5</v>
      </c>
    </row>
    <row r="18" spans="1:31">
      <c r="F18" t="s">
        <v>213</v>
      </c>
      <c r="G18" t="s">
        <v>186</v>
      </c>
      <c r="H18">
        <v>3</v>
      </c>
      <c r="V18">
        <v>26.7</v>
      </c>
      <c r="W18" t="s">
        <v>178</v>
      </c>
      <c r="X18">
        <v>0</v>
      </c>
      <c r="Z18" t="s">
        <v>955</v>
      </c>
      <c r="AD18">
        <v>0</v>
      </c>
    </row>
    <row r="19" spans="1:31">
      <c r="A19" t="s">
        <v>179</v>
      </c>
      <c r="V19" t="s">
        <v>443</v>
      </c>
      <c r="AB19">
        <v>26.7</v>
      </c>
      <c r="AC19">
        <v>21</v>
      </c>
      <c r="AD19">
        <v>95.5</v>
      </c>
      <c r="AE19">
        <v>677.8</v>
      </c>
    </row>
    <row r="20" spans="1:31">
      <c r="V20">
        <v>677.8</v>
      </c>
      <c r="AB20">
        <v>0.15756860430805547</v>
      </c>
      <c r="AC20">
        <v>0.27884331661257011</v>
      </c>
      <c r="AD20">
        <v>0.56358807907937447</v>
      </c>
    </row>
    <row r="21" spans="1:31">
      <c r="A21">
        <v>10</v>
      </c>
      <c r="C21" t="s">
        <v>847</v>
      </c>
      <c r="D21" t="s">
        <v>182</v>
      </c>
      <c r="F21" t="s">
        <v>1002</v>
      </c>
      <c r="G21" t="s">
        <v>215</v>
      </c>
      <c r="I21" t="s">
        <v>848</v>
      </c>
      <c r="J21" t="s">
        <v>182</v>
      </c>
      <c r="L21" t="s">
        <v>849</v>
      </c>
      <c r="M21" t="s">
        <v>181</v>
      </c>
      <c r="O21" t="s">
        <v>456</v>
      </c>
      <c r="P21" t="s">
        <v>183</v>
      </c>
      <c r="R21" t="s">
        <v>47</v>
      </c>
      <c r="S21" t="s">
        <v>184</v>
      </c>
      <c r="V21" t="s">
        <v>432</v>
      </c>
      <c r="W21" t="s">
        <v>171</v>
      </c>
      <c r="X21">
        <v>5.7</v>
      </c>
      <c r="AB21" t="s">
        <v>948</v>
      </c>
      <c r="AC21" t="s">
        <v>949</v>
      </c>
      <c r="AD21" t="s">
        <v>950</v>
      </c>
      <c r="AE21" t="s">
        <v>951</v>
      </c>
    </row>
    <row r="22" spans="1:31">
      <c r="A22" t="s">
        <v>172</v>
      </c>
      <c r="C22" t="s">
        <v>1003</v>
      </c>
      <c r="D22" t="s">
        <v>186</v>
      </c>
      <c r="E22">
        <v>100</v>
      </c>
      <c r="F22" t="s">
        <v>1004</v>
      </c>
      <c r="G22" t="s">
        <v>222</v>
      </c>
      <c r="H22">
        <v>50</v>
      </c>
      <c r="I22" t="s">
        <v>107</v>
      </c>
      <c r="J22" t="s">
        <v>981</v>
      </c>
      <c r="K22">
        <v>30</v>
      </c>
      <c r="L22" t="s">
        <v>262</v>
      </c>
      <c r="M22" t="s">
        <v>257</v>
      </c>
      <c r="N22">
        <v>40</v>
      </c>
      <c r="O22" t="s">
        <v>456</v>
      </c>
      <c r="Q22">
        <v>110</v>
      </c>
      <c r="R22" t="s">
        <v>1005</v>
      </c>
      <c r="T22">
        <v>25</v>
      </c>
      <c r="V22">
        <v>96</v>
      </c>
      <c r="W22" t="s">
        <v>173</v>
      </c>
      <c r="X22">
        <v>1.9</v>
      </c>
      <c r="Z22" t="s">
        <v>161</v>
      </c>
      <c r="AA22">
        <v>5.7</v>
      </c>
      <c r="AB22">
        <v>11.4</v>
      </c>
      <c r="AD22">
        <v>85.5</v>
      </c>
      <c r="AE22">
        <v>387.6</v>
      </c>
    </row>
    <row r="23" spans="1:31">
      <c r="A23">
        <v>13</v>
      </c>
      <c r="C23" t="s">
        <v>989</v>
      </c>
      <c r="E23">
        <v>20</v>
      </c>
      <c r="R23" t="s">
        <v>219</v>
      </c>
      <c r="T23">
        <v>10</v>
      </c>
      <c r="V23" t="s">
        <v>435</v>
      </c>
      <c r="W23" t="s">
        <v>174</v>
      </c>
      <c r="X23">
        <v>2.1</v>
      </c>
      <c r="Z23" t="s">
        <v>952</v>
      </c>
      <c r="AA23">
        <v>1.9</v>
      </c>
      <c r="AB23">
        <v>13.299999999999999</v>
      </c>
      <c r="AC23">
        <v>9.5</v>
      </c>
      <c r="AD23" t="s">
        <v>186</v>
      </c>
      <c r="AE23">
        <v>138.69999999999999</v>
      </c>
    </row>
    <row r="24" spans="1:31">
      <c r="A24" t="s">
        <v>175</v>
      </c>
      <c r="C24" t="s">
        <v>1006</v>
      </c>
      <c r="E24">
        <v>10</v>
      </c>
      <c r="R24" t="s">
        <v>192</v>
      </c>
      <c r="T24">
        <v>10</v>
      </c>
      <c r="V24">
        <v>22</v>
      </c>
      <c r="W24" t="s">
        <v>176</v>
      </c>
      <c r="X24">
        <v>2.5</v>
      </c>
      <c r="Z24" t="s">
        <v>953</v>
      </c>
      <c r="AA24">
        <v>2.1</v>
      </c>
      <c r="AB24">
        <v>2.1</v>
      </c>
      <c r="AC24" t="s">
        <v>186</v>
      </c>
      <c r="AD24">
        <v>10.5</v>
      </c>
      <c r="AE24">
        <v>50.4</v>
      </c>
    </row>
    <row r="25" spans="1:31">
      <c r="A25" t="s">
        <v>224</v>
      </c>
      <c r="C25" t="s">
        <v>192</v>
      </c>
      <c r="E25">
        <v>5</v>
      </c>
      <c r="V25" t="s">
        <v>439</v>
      </c>
      <c r="W25" t="s">
        <v>177</v>
      </c>
      <c r="X25">
        <v>0</v>
      </c>
      <c r="Z25" t="s">
        <v>954</v>
      </c>
      <c r="AA25">
        <v>2.5</v>
      </c>
      <c r="AC25">
        <v>12.5</v>
      </c>
      <c r="AD25" t="s">
        <v>186</v>
      </c>
      <c r="AE25">
        <v>112.5</v>
      </c>
    </row>
    <row r="26" spans="1:31">
      <c r="V26">
        <v>26.8</v>
      </c>
      <c r="W26" t="s">
        <v>178</v>
      </c>
      <c r="X26">
        <v>0</v>
      </c>
      <c r="Z26" t="s">
        <v>955</v>
      </c>
      <c r="AD26">
        <v>0</v>
      </c>
    </row>
    <row r="27" spans="1:31">
      <c r="A27" t="s">
        <v>179</v>
      </c>
      <c r="V27" t="s">
        <v>443</v>
      </c>
      <c r="AB27">
        <v>26.8</v>
      </c>
      <c r="AC27">
        <v>22</v>
      </c>
      <c r="AD27">
        <v>96</v>
      </c>
      <c r="AE27">
        <v>689.2</v>
      </c>
    </row>
    <row r="28" spans="1:31">
      <c r="V28">
        <v>689.2</v>
      </c>
      <c r="AB28">
        <v>0.1555426581543819</v>
      </c>
      <c r="AC28">
        <v>0.28728961114335461</v>
      </c>
      <c r="AD28">
        <v>0.55716773070226344</v>
      </c>
    </row>
    <row r="29" spans="1:31">
      <c r="A29">
        <v>10</v>
      </c>
      <c r="C29" t="s">
        <v>25</v>
      </c>
      <c r="D29" t="s">
        <v>180</v>
      </c>
      <c r="F29" t="s">
        <v>1007</v>
      </c>
      <c r="G29" t="s">
        <v>181</v>
      </c>
      <c r="I29" t="s">
        <v>1008</v>
      </c>
      <c r="J29" t="s">
        <v>216</v>
      </c>
      <c r="L29" t="s">
        <v>34</v>
      </c>
      <c r="M29" t="s">
        <v>180</v>
      </c>
      <c r="O29" t="s">
        <v>456</v>
      </c>
      <c r="P29" t="s">
        <v>183</v>
      </c>
      <c r="R29" t="s">
        <v>850</v>
      </c>
      <c r="S29" t="s">
        <v>184</v>
      </c>
      <c r="V29" t="s">
        <v>432</v>
      </c>
      <c r="W29" t="s">
        <v>171</v>
      </c>
      <c r="X29">
        <v>5.7</v>
      </c>
      <c r="AB29" t="s">
        <v>948</v>
      </c>
      <c r="AC29" t="s">
        <v>949</v>
      </c>
      <c r="AD29" t="s">
        <v>950</v>
      </c>
      <c r="AE29" t="s">
        <v>951</v>
      </c>
    </row>
    <row r="30" spans="1:31">
      <c r="A30" t="s">
        <v>172</v>
      </c>
      <c r="C30" t="s">
        <v>185</v>
      </c>
      <c r="E30">
        <v>95</v>
      </c>
      <c r="F30" t="s">
        <v>1009</v>
      </c>
      <c r="H30">
        <v>40</v>
      </c>
      <c r="I30" t="s">
        <v>1010</v>
      </c>
      <c r="K30">
        <v>20</v>
      </c>
      <c r="L30" t="s">
        <v>997</v>
      </c>
      <c r="N30">
        <v>20</v>
      </c>
      <c r="O30" t="s">
        <v>456</v>
      </c>
      <c r="Q30">
        <v>110</v>
      </c>
      <c r="R30" t="s">
        <v>989</v>
      </c>
      <c r="T30">
        <v>15</v>
      </c>
      <c r="V30">
        <v>95.5</v>
      </c>
      <c r="W30" t="s">
        <v>173</v>
      </c>
      <c r="X30">
        <v>1.9</v>
      </c>
      <c r="Z30" t="s">
        <v>161</v>
      </c>
      <c r="AA30">
        <v>5.7</v>
      </c>
      <c r="AB30">
        <v>11.4</v>
      </c>
      <c r="AD30">
        <v>85.5</v>
      </c>
      <c r="AE30">
        <v>387.6</v>
      </c>
    </row>
    <row r="31" spans="1:31">
      <c r="A31">
        <v>14</v>
      </c>
      <c r="C31" t="s">
        <v>228</v>
      </c>
      <c r="E31">
        <v>50</v>
      </c>
      <c r="I31" t="s">
        <v>192</v>
      </c>
      <c r="K31">
        <v>10</v>
      </c>
      <c r="L31" t="s">
        <v>191</v>
      </c>
      <c r="N31">
        <v>10</v>
      </c>
      <c r="R31" t="s">
        <v>1011</v>
      </c>
      <c r="T31">
        <v>10</v>
      </c>
      <c r="V31" t="s">
        <v>435</v>
      </c>
      <c r="W31" t="s">
        <v>174</v>
      </c>
      <c r="X31">
        <v>2</v>
      </c>
      <c r="Z31" t="s">
        <v>952</v>
      </c>
      <c r="AA31">
        <v>1.9</v>
      </c>
      <c r="AB31">
        <v>13.299999999999999</v>
      </c>
      <c r="AC31">
        <v>9.5</v>
      </c>
      <c r="AD31" t="s">
        <v>186</v>
      </c>
      <c r="AE31">
        <v>138.69999999999999</v>
      </c>
    </row>
    <row r="32" spans="1:31">
      <c r="A32" t="s">
        <v>175</v>
      </c>
      <c r="I32" t="s">
        <v>1012</v>
      </c>
      <c r="K32">
        <v>2</v>
      </c>
      <c r="L32" t="s">
        <v>284</v>
      </c>
      <c r="M32" t="s">
        <v>222</v>
      </c>
      <c r="N32">
        <v>5</v>
      </c>
      <c r="R32" t="s">
        <v>192</v>
      </c>
      <c r="T32">
        <v>5</v>
      </c>
      <c r="V32">
        <v>21</v>
      </c>
      <c r="W32" t="s">
        <v>176</v>
      </c>
      <c r="X32">
        <v>2.2999999999999998</v>
      </c>
      <c r="Z32" t="s">
        <v>953</v>
      </c>
      <c r="AA32">
        <v>2</v>
      </c>
      <c r="AB32">
        <v>2</v>
      </c>
      <c r="AC32" t="s">
        <v>186</v>
      </c>
      <c r="AD32">
        <v>10</v>
      </c>
      <c r="AE32">
        <v>48</v>
      </c>
    </row>
    <row r="33" spans="1:31">
      <c r="A33" t="s">
        <v>231</v>
      </c>
      <c r="I33" t="s">
        <v>1013</v>
      </c>
      <c r="K33">
        <v>1</v>
      </c>
      <c r="L33" t="s">
        <v>192</v>
      </c>
      <c r="N33">
        <v>5</v>
      </c>
      <c r="R33" t="s">
        <v>289</v>
      </c>
      <c r="T33">
        <v>5</v>
      </c>
      <c r="V33" t="s">
        <v>439</v>
      </c>
      <c r="W33" t="s">
        <v>177</v>
      </c>
      <c r="X33">
        <v>0</v>
      </c>
      <c r="Z33" t="s">
        <v>954</v>
      </c>
      <c r="AA33">
        <v>2.2999999999999998</v>
      </c>
      <c r="AC33">
        <v>11.5</v>
      </c>
      <c r="AD33" t="s">
        <v>186</v>
      </c>
      <c r="AE33">
        <v>103.5</v>
      </c>
    </row>
    <row r="34" spans="1:31">
      <c r="V34">
        <v>26.7</v>
      </c>
      <c r="W34" t="s">
        <v>178</v>
      </c>
      <c r="X34">
        <v>0</v>
      </c>
      <c r="Z34" t="s">
        <v>955</v>
      </c>
      <c r="AD34">
        <v>0</v>
      </c>
    </row>
    <row r="35" spans="1:31">
      <c r="A35" t="s">
        <v>179</v>
      </c>
      <c r="V35" t="s">
        <v>443</v>
      </c>
      <c r="AB35">
        <v>26.7</v>
      </c>
      <c r="AC35">
        <v>21</v>
      </c>
      <c r="AD35">
        <v>95.5</v>
      </c>
      <c r="AE35">
        <v>677.8</v>
      </c>
    </row>
    <row r="36" spans="1:31">
      <c r="V36">
        <v>677.8</v>
      </c>
      <c r="AB36">
        <v>0.15756860430805547</v>
      </c>
      <c r="AC36">
        <v>0.27884331661257011</v>
      </c>
      <c r="AD36">
        <v>0.56358807907937447</v>
      </c>
    </row>
    <row r="37" spans="1:31">
      <c r="A37">
        <v>10</v>
      </c>
      <c r="C37" t="s">
        <v>1014</v>
      </c>
      <c r="D37" t="s">
        <v>180</v>
      </c>
      <c r="E37" t="s">
        <v>163</v>
      </c>
      <c r="F37" t="s">
        <v>1015</v>
      </c>
      <c r="G37" t="s">
        <v>181</v>
      </c>
      <c r="H37" t="s">
        <v>163</v>
      </c>
      <c r="I37" t="s">
        <v>1016</v>
      </c>
      <c r="J37" t="s">
        <v>184</v>
      </c>
      <c r="K37" t="s">
        <v>163</v>
      </c>
      <c r="L37" t="s">
        <v>1017</v>
      </c>
      <c r="M37" t="s">
        <v>182</v>
      </c>
      <c r="N37" t="s">
        <v>163</v>
      </c>
      <c r="O37" t="s">
        <v>845</v>
      </c>
      <c r="P37" t="s">
        <v>183</v>
      </c>
      <c r="Q37" t="s">
        <v>163</v>
      </c>
      <c r="R37" t="s">
        <v>1018</v>
      </c>
      <c r="S37" t="s">
        <v>184</v>
      </c>
      <c r="T37" t="s">
        <v>163</v>
      </c>
      <c r="V37" t="s">
        <v>432</v>
      </c>
      <c r="W37" t="s">
        <v>171</v>
      </c>
      <c r="X37">
        <v>5.7</v>
      </c>
      <c r="AB37" t="s">
        <v>948</v>
      </c>
      <c r="AC37" t="s">
        <v>949</v>
      </c>
      <c r="AD37" t="s">
        <v>950</v>
      </c>
      <c r="AE37" t="s">
        <v>951</v>
      </c>
    </row>
    <row r="38" spans="1:31">
      <c r="A38" t="s">
        <v>172</v>
      </c>
      <c r="C38" t="s">
        <v>185</v>
      </c>
      <c r="E38">
        <v>80</v>
      </c>
      <c r="F38" t="s">
        <v>1019</v>
      </c>
      <c r="H38">
        <v>40</v>
      </c>
      <c r="I38" t="s">
        <v>1020</v>
      </c>
      <c r="J38" t="s">
        <v>257</v>
      </c>
      <c r="K38">
        <v>40</v>
      </c>
      <c r="L38" t="s">
        <v>234</v>
      </c>
      <c r="N38">
        <v>45</v>
      </c>
      <c r="O38" t="s">
        <v>845</v>
      </c>
      <c r="Q38">
        <v>100</v>
      </c>
      <c r="R38" t="s">
        <v>198</v>
      </c>
      <c r="S38" t="s">
        <v>220</v>
      </c>
      <c r="T38">
        <v>20</v>
      </c>
      <c r="V38">
        <v>97.5</v>
      </c>
      <c r="W38" t="s">
        <v>173</v>
      </c>
      <c r="X38">
        <v>1.9</v>
      </c>
      <c r="Z38" t="s">
        <v>161</v>
      </c>
      <c r="AA38">
        <v>5.7</v>
      </c>
      <c r="AB38">
        <v>11.4</v>
      </c>
      <c r="AD38">
        <v>85.5</v>
      </c>
      <c r="AE38">
        <v>387.6</v>
      </c>
    </row>
    <row r="39" spans="1:31">
      <c r="A39">
        <v>15</v>
      </c>
      <c r="C39" t="s">
        <v>1021</v>
      </c>
      <c r="E39">
        <v>35</v>
      </c>
      <c r="I39" t="s">
        <v>191</v>
      </c>
      <c r="K39">
        <v>10</v>
      </c>
      <c r="L39" t="s">
        <v>192</v>
      </c>
      <c r="N39">
        <v>10</v>
      </c>
      <c r="R39" t="s">
        <v>238</v>
      </c>
      <c r="S39" t="s">
        <v>186</v>
      </c>
      <c r="T39">
        <v>3</v>
      </c>
      <c r="V39" t="s">
        <v>435</v>
      </c>
      <c r="W39" t="s">
        <v>174</v>
      </c>
      <c r="X39">
        <v>2.1</v>
      </c>
      <c r="Z39" t="s">
        <v>952</v>
      </c>
      <c r="AA39">
        <v>1.9</v>
      </c>
      <c r="AB39">
        <v>13.299999999999999</v>
      </c>
      <c r="AC39">
        <v>9.5</v>
      </c>
      <c r="AD39" t="s">
        <v>186</v>
      </c>
      <c r="AE39">
        <v>138.69999999999999</v>
      </c>
    </row>
    <row r="40" spans="1:31">
      <c r="A40" t="s">
        <v>175</v>
      </c>
      <c r="L40" t="s">
        <v>1022</v>
      </c>
      <c r="N40">
        <v>1</v>
      </c>
      <c r="R40" t="s">
        <v>225</v>
      </c>
      <c r="S40" t="s">
        <v>186</v>
      </c>
      <c r="T40">
        <v>3</v>
      </c>
      <c r="V40">
        <v>21</v>
      </c>
      <c r="W40" t="s">
        <v>176</v>
      </c>
      <c r="X40">
        <v>2.2999999999999998</v>
      </c>
      <c r="Z40" t="s">
        <v>953</v>
      </c>
      <c r="AA40">
        <v>2.1</v>
      </c>
      <c r="AB40">
        <v>2.1</v>
      </c>
      <c r="AC40" t="s">
        <v>186</v>
      </c>
      <c r="AD40">
        <v>10.5</v>
      </c>
      <c r="AE40">
        <v>50.4</v>
      </c>
    </row>
    <row r="41" spans="1:31">
      <c r="A41" t="s">
        <v>194</v>
      </c>
      <c r="V41" t="s">
        <v>439</v>
      </c>
      <c r="W41" t="s">
        <v>177</v>
      </c>
      <c r="X41">
        <v>0.1</v>
      </c>
      <c r="Z41" t="s">
        <v>954</v>
      </c>
      <c r="AA41">
        <v>2.2999999999999998</v>
      </c>
      <c r="AC41">
        <v>11.5</v>
      </c>
      <c r="AD41" t="s">
        <v>186</v>
      </c>
      <c r="AE41">
        <v>103.5</v>
      </c>
    </row>
    <row r="42" spans="1:31">
      <c r="V42">
        <v>27</v>
      </c>
      <c r="W42" t="s">
        <v>178</v>
      </c>
      <c r="X42">
        <v>0</v>
      </c>
      <c r="Z42" t="s">
        <v>955</v>
      </c>
      <c r="AA42">
        <v>0.1</v>
      </c>
      <c r="AD42">
        <v>1.5</v>
      </c>
    </row>
    <row r="43" spans="1:31">
      <c r="A43" t="s">
        <v>179</v>
      </c>
      <c r="V43" t="s">
        <v>443</v>
      </c>
      <c r="AB43">
        <v>26.8</v>
      </c>
      <c r="AC43">
        <v>21</v>
      </c>
      <c r="AD43">
        <v>97.5</v>
      </c>
      <c r="AE43">
        <v>686.2</v>
      </c>
    </row>
    <row r="44" spans="1:31">
      <c r="V44">
        <v>687</v>
      </c>
      <c r="AB44">
        <v>0.15622267560477995</v>
      </c>
      <c r="AC44">
        <v>0.27542990381812882</v>
      </c>
      <c r="AD44">
        <v>0.5683474205770912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workbookViewId="0">
      <selection sqref="A1:AF47"/>
    </sheetView>
  </sheetViews>
  <sheetFormatPr defaultRowHeight="16.5"/>
  <sheetData>
    <row r="1" spans="1:31">
      <c r="A1" t="s">
        <v>1023</v>
      </c>
    </row>
    <row r="3" spans="1:31">
      <c r="A3" t="s">
        <v>159</v>
      </c>
    </row>
    <row r="4" spans="1:31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947</v>
      </c>
      <c r="V4" t="s">
        <v>168</v>
      </c>
      <c r="W4" t="s">
        <v>169</v>
      </c>
      <c r="X4" t="s">
        <v>170</v>
      </c>
    </row>
    <row r="5" spans="1:31">
      <c r="A5">
        <v>10</v>
      </c>
      <c r="C5" t="s">
        <v>4</v>
      </c>
      <c r="D5" t="s">
        <v>180</v>
      </c>
      <c r="E5" t="s">
        <v>163</v>
      </c>
      <c r="F5" t="s">
        <v>1024</v>
      </c>
      <c r="G5" t="s">
        <v>184</v>
      </c>
      <c r="H5" t="s">
        <v>163</v>
      </c>
      <c r="I5" t="s">
        <v>851</v>
      </c>
      <c r="J5" t="s">
        <v>184</v>
      </c>
      <c r="K5" t="s">
        <v>163</v>
      </c>
      <c r="L5" t="s">
        <v>1025</v>
      </c>
      <c r="M5" t="s">
        <v>184</v>
      </c>
      <c r="N5" t="s">
        <v>163</v>
      </c>
      <c r="O5" t="s">
        <v>456</v>
      </c>
      <c r="P5" t="s">
        <v>183</v>
      </c>
      <c r="Q5" t="s">
        <v>163</v>
      </c>
      <c r="R5" t="s">
        <v>1026</v>
      </c>
      <c r="S5" t="s">
        <v>184</v>
      </c>
      <c r="T5" t="s">
        <v>163</v>
      </c>
      <c r="V5" t="s">
        <v>432</v>
      </c>
      <c r="W5" t="s">
        <v>171</v>
      </c>
      <c r="X5">
        <v>5.7</v>
      </c>
      <c r="AB5" t="s">
        <v>948</v>
      </c>
      <c r="AC5" t="s">
        <v>949</v>
      </c>
      <c r="AD5" t="s">
        <v>950</v>
      </c>
      <c r="AE5" t="s">
        <v>951</v>
      </c>
    </row>
    <row r="6" spans="1:31">
      <c r="A6" t="s">
        <v>172</v>
      </c>
      <c r="C6" t="s">
        <v>295</v>
      </c>
      <c r="E6">
        <v>115</v>
      </c>
      <c r="F6" t="s">
        <v>197</v>
      </c>
      <c r="H6">
        <v>60</v>
      </c>
      <c r="I6" t="s">
        <v>1027</v>
      </c>
      <c r="J6" t="s">
        <v>220</v>
      </c>
      <c r="K6">
        <v>20</v>
      </c>
      <c r="L6" t="s">
        <v>191</v>
      </c>
      <c r="N6">
        <v>20</v>
      </c>
      <c r="O6" t="s">
        <v>456</v>
      </c>
      <c r="Q6">
        <v>110</v>
      </c>
      <c r="R6" t="s">
        <v>989</v>
      </c>
      <c r="T6">
        <v>30</v>
      </c>
      <c r="V6">
        <v>96</v>
      </c>
      <c r="W6" t="s">
        <v>173</v>
      </c>
      <c r="X6">
        <v>1.9</v>
      </c>
      <c r="Z6" t="s">
        <v>161</v>
      </c>
      <c r="AA6">
        <v>5.7</v>
      </c>
      <c r="AB6">
        <v>11.4</v>
      </c>
      <c r="AD6">
        <v>85.5</v>
      </c>
      <c r="AE6">
        <v>387.6</v>
      </c>
    </row>
    <row r="7" spans="1:31">
      <c r="A7">
        <v>18</v>
      </c>
      <c r="I7" t="s">
        <v>192</v>
      </c>
      <c r="K7">
        <v>10</v>
      </c>
      <c r="L7" t="s">
        <v>976</v>
      </c>
      <c r="N7">
        <v>10</v>
      </c>
      <c r="R7" t="s">
        <v>997</v>
      </c>
      <c r="T7">
        <v>5</v>
      </c>
      <c r="V7" t="s">
        <v>435</v>
      </c>
      <c r="W7" t="s">
        <v>174</v>
      </c>
      <c r="X7">
        <v>2.1</v>
      </c>
      <c r="Z7" t="s">
        <v>952</v>
      </c>
      <c r="AA7">
        <v>1.9</v>
      </c>
      <c r="AB7">
        <v>13.299999999999999</v>
      </c>
      <c r="AC7">
        <v>9.5</v>
      </c>
      <c r="AD7" t="s">
        <v>186</v>
      </c>
      <c r="AE7">
        <v>138.69999999999999</v>
      </c>
    </row>
    <row r="8" spans="1:31">
      <c r="A8" t="s">
        <v>175</v>
      </c>
      <c r="I8" t="s">
        <v>230</v>
      </c>
      <c r="K8">
        <v>10</v>
      </c>
      <c r="L8" t="s">
        <v>211</v>
      </c>
      <c r="N8">
        <v>3</v>
      </c>
      <c r="V8">
        <v>20.5</v>
      </c>
      <c r="W8" t="s">
        <v>176</v>
      </c>
      <c r="X8">
        <v>2.2000000000000002</v>
      </c>
      <c r="Z8" t="s">
        <v>953</v>
      </c>
      <c r="AA8">
        <v>2.1</v>
      </c>
      <c r="AB8">
        <v>2.1</v>
      </c>
      <c r="AC8" t="s">
        <v>186</v>
      </c>
      <c r="AD8">
        <v>10.5</v>
      </c>
      <c r="AE8">
        <v>50.4</v>
      </c>
    </row>
    <row r="9" spans="1:31">
      <c r="A9" t="s">
        <v>204</v>
      </c>
      <c r="I9" t="s">
        <v>1028</v>
      </c>
      <c r="K9">
        <v>1</v>
      </c>
      <c r="L9" t="s">
        <v>999</v>
      </c>
      <c r="N9">
        <v>15</v>
      </c>
      <c r="V9" t="s">
        <v>439</v>
      </c>
      <c r="W9" t="s">
        <v>177</v>
      </c>
      <c r="X9">
        <v>0</v>
      </c>
      <c r="Z9" t="s">
        <v>954</v>
      </c>
      <c r="AA9">
        <v>2.2000000000000002</v>
      </c>
      <c r="AC9">
        <v>11</v>
      </c>
      <c r="AD9" t="s">
        <v>186</v>
      </c>
      <c r="AE9">
        <v>99</v>
      </c>
    </row>
    <row r="10" spans="1:31">
      <c r="L10" t="s">
        <v>210</v>
      </c>
      <c r="N10">
        <v>10</v>
      </c>
      <c r="V10">
        <v>26.8</v>
      </c>
      <c r="W10" t="s">
        <v>178</v>
      </c>
      <c r="X10">
        <v>0</v>
      </c>
      <c r="Z10" t="s">
        <v>955</v>
      </c>
      <c r="AD10">
        <v>0</v>
      </c>
    </row>
    <row r="11" spans="1:31">
      <c r="A11" t="s">
        <v>179</v>
      </c>
      <c r="V11" t="s">
        <v>443</v>
      </c>
      <c r="AB11">
        <v>26.8</v>
      </c>
      <c r="AC11">
        <v>20.5</v>
      </c>
      <c r="AD11">
        <v>96</v>
      </c>
      <c r="AE11">
        <v>675.7</v>
      </c>
    </row>
    <row r="12" spans="1:31">
      <c r="V12">
        <v>675.7</v>
      </c>
      <c r="AB12">
        <v>0.15865028858961078</v>
      </c>
      <c r="AC12">
        <v>0.27305017019387301</v>
      </c>
      <c r="AD12">
        <v>0.56829954121651616</v>
      </c>
    </row>
    <row r="13" spans="1:31">
      <c r="A13">
        <v>10</v>
      </c>
      <c r="C13" t="s">
        <v>4</v>
      </c>
      <c r="D13" t="s">
        <v>180</v>
      </c>
      <c r="F13" t="s">
        <v>1029</v>
      </c>
      <c r="G13" t="s">
        <v>184</v>
      </c>
      <c r="I13" t="s">
        <v>1030</v>
      </c>
      <c r="J13" t="s">
        <v>180</v>
      </c>
      <c r="L13" t="s">
        <v>959</v>
      </c>
      <c r="M13" t="s">
        <v>184</v>
      </c>
      <c r="O13" t="s">
        <v>456</v>
      </c>
      <c r="P13" t="s">
        <v>183</v>
      </c>
      <c r="R13" t="s">
        <v>1031</v>
      </c>
      <c r="S13" t="s">
        <v>184</v>
      </c>
      <c r="V13" t="s">
        <v>432</v>
      </c>
      <c r="W13" t="s">
        <v>171</v>
      </c>
      <c r="X13">
        <v>5.7</v>
      </c>
      <c r="AB13" t="s">
        <v>948</v>
      </c>
      <c r="AC13" t="s">
        <v>949</v>
      </c>
      <c r="AD13" t="s">
        <v>950</v>
      </c>
      <c r="AE13" t="s">
        <v>951</v>
      </c>
    </row>
    <row r="14" spans="1:31">
      <c r="A14" t="s">
        <v>172</v>
      </c>
      <c r="C14" t="s">
        <v>185</v>
      </c>
      <c r="E14">
        <v>110</v>
      </c>
      <c r="F14" t="s">
        <v>1032</v>
      </c>
      <c r="H14">
        <v>40</v>
      </c>
      <c r="I14" t="s">
        <v>997</v>
      </c>
      <c r="K14">
        <v>25</v>
      </c>
      <c r="L14" t="s">
        <v>237</v>
      </c>
      <c r="N14">
        <v>10</v>
      </c>
      <c r="O14" t="s">
        <v>456</v>
      </c>
      <c r="Q14">
        <v>130</v>
      </c>
      <c r="R14" t="s">
        <v>999</v>
      </c>
      <c r="T14">
        <v>20</v>
      </c>
      <c r="V14">
        <v>96</v>
      </c>
      <c r="W14" t="s">
        <v>173</v>
      </c>
      <c r="X14">
        <v>1.9</v>
      </c>
      <c r="Z14" t="s">
        <v>161</v>
      </c>
      <c r="AA14">
        <v>5.7</v>
      </c>
      <c r="AB14">
        <v>11.4</v>
      </c>
      <c r="AD14">
        <v>85.5</v>
      </c>
      <c r="AE14">
        <v>387.6</v>
      </c>
    </row>
    <row r="15" spans="1:31">
      <c r="A15">
        <v>19</v>
      </c>
      <c r="F15" t="s">
        <v>191</v>
      </c>
      <c r="H15">
        <v>20</v>
      </c>
      <c r="I15" t="s">
        <v>1033</v>
      </c>
      <c r="K15">
        <v>1</v>
      </c>
      <c r="L15" t="s">
        <v>192</v>
      </c>
      <c r="N15">
        <v>15</v>
      </c>
      <c r="V15" t="s">
        <v>435</v>
      </c>
      <c r="W15" t="s">
        <v>174</v>
      </c>
      <c r="X15">
        <v>2.1</v>
      </c>
      <c r="Z15" t="s">
        <v>952</v>
      </c>
      <c r="AA15">
        <v>1.9</v>
      </c>
      <c r="AB15">
        <v>13.299999999999999</v>
      </c>
      <c r="AC15">
        <v>9.5</v>
      </c>
      <c r="AD15" t="s">
        <v>186</v>
      </c>
      <c r="AE15">
        <v>138.69999999999999</v>
      </c>
    </row>
    <row r="16" spans="1:31">
      <c r="A16" t="s">
        <v>175</v>
      </c>
      <c r="F16" t="s">
        <v>192</v>
      </c>
      <c r="H16">
        <v>10</v>
      </c>
      <c r="L16" t="s">
        <v>971</v>
      </c>
      <c r="N16">
        <v>20</v>
      </c>
      <c r="V16">
        <v>23</v>
      </c>
      <c r="W16" t="s">
        <v>176</v>
      </c>
      <c r="X16">
        <v>2.2000000000000002</v>
      </c>
      <c r="Z16" t="s">
        <v>953</v>
      </c>
      <c r="AA16">
        <v>2.1</v>
      </c>
      <c r="AB16">
        <v>2.1</v>
      </c>
      <c r="AC16" t="s">
        <v>186</v>
      </c>
      <c r="AD16">
        <v>10.5</v>
      </c>
      <c r="AE16">
        <v>50.4</v>
      </c>
    </row>
    <row r="17" spans="1:31">
      <c r="A17" t="s">
        <v>212</v>
      </c>
      <c r="F17" t="s">
        <v>1034</v>
      </c>
      <c r="H17">
        <v>10</v>
      </c>
      <c r="L17" t="s">
        <v>1035</v>
      </c>
      <c r="M17" t="s">
        <v>220</v>
      </c>
      <c r="N17">
        <v>15</v>
      </c>
      <c r="V17" t="s">
        <v>439</v>
      </c>
      <c r="W17" t="s">
        <v>177</v>
      </c>
      <c r="X17">
        <v>0</v>
      </c>
      <c r="Z17" t="s">
        <v>954</v>
      </c>
      <c r="AA17">
        <v>2.2000000000000002</v>
      </c>
      <c r="AC17">
        <v>11</v>
      </c>
      <c r="AD17" t="s">
        <v>186</v>
      </c>
      <c r="AE17">
        <v>99</v>
      </c>
    </row>
    <row r="18" spans="1:31">
      <c r="V18">
        <v>26.8</v>
      </c>
      <c r="W18" t="s">
        <v>178</v>
      </c>
      <c r="X18">
        <v>0</v>
      </c>
      <c r="Z18" t="s">
        <v>955</v>
      </c>
      <c r="AD18">
        <v>0</v>
      </c>
    </row>
    <row r="19" spans="1:31">
      <c r="A19" t="s">
        <v>179</v>
      </c>
      <c r="V19" t="s">
        <v>443</v>
      </c>
      <c r="AB19">
        <v>26.8</v>
      </c>
      <c r="AC19">
        <v>20.5</v>
      </c>
      <c r="AD19">
        <v>96</v>
      </c>
      <c r="AE19">
        <v>675.7</v>
      </c>
    </row>
    <row r="20" spans="1:31">
      <c r="V20">
        <v>675.7</v>
      </c>
      <c r="AB20">
        <v>0.15865028858961078</v>
      </c>
      <c r="AC20">
        <v>0.27305017019387301</v>
      </c>
      <c r="AD20">
        <v>0.56829954121651616</v>
      </c>
    </row>
    <row r="21" spans="1:31">
      <c r="A21">
        <v>10</v>
      </c>
      <c r="C21" t="s">
        <v>1036</v>
      </c>
      <c r="D21" t="s">
        <v>182</v>
      </c>
      <c r="F21" t="s">
        <v>1037</v>
      </c>
      <c r="G21" t="s">
        <v>215</v>
      </c>
      <c r="I21" t="s">
        <v>1038</v>
      </c>
      <c r="J21" t="s">
        <v>184</v>
      </c>
      <c r="L21" t="s">
        <v>1039</v>
      </c>
      <c r="M21" t="s">
        <v>184</v>
      </c>
      <c r="O21" t="s">
        <v>845</v>
      </c>
      <c r="P21" t="s">
        <v>183</v>
      </c>
      <c r="R21" t="s">
        <v>1040</v>
      </c>
      <c r="S21" t="s">
        <v>184</v>
      </c>
      <c r="V21" t="s">
        <v>432</v>
      </c>
      <c r="W21" t="s">
        <v>171</v>
      </c>
      <c r="X21">
        <v>5.7</v>
      </c>
      <c r="AB21" t="s">
        <v>948</v>
      </c>
      <c r="AC21" t="s">
        <v>949</v>
      </c>
      <c r="AD21" t="s">
        <v>950</v>
      </c>
      <c r="AE21" t="s">
        <v>951</v>
      </c>
    </row>
    <row r="22" spans="1:31">
      <c r="A22" t="s">
        <v>172</v>
      </c>
      <c r="C22" t="s">
        <v>185</v>
      </c>
      <c r="D22" t="s">
        <v>186</v>
      </c>
      <c r="E22">
        <v>100</v>
      </c>
      <c r="F22" t="s">
        <v>1009</v>
      </c>
      <c r="G22" t="s">
        <v>215</v>
      </c>
      <c r="H22">
        <v>40</v>
      </c>
      <c r="I22" t="s">
        <v>1041</v>
      </c>
      <c r="J22" t="s">
        <v>981</v>
      </c>
      <c r="K22">
        <v>40</v>
      </c>
      <c r="L22" t="s">
        <v>1042</v>
      </c>
      <c r="M22" t="s">
        <v>257</v>
      </c>
      <c r="N22">
        <v>40</v>
      </c>
      <c r="O22" t="s">
        <v>845</v>
      </c>
      <c r="Q22">
        <v>110</v>
      </c>
      <c r="R22" t="s">
        <v>192</v>
      </c>
      <c r="T22">
        <v>5</v>
      </c>
      <c r="V22">
        <v>96.5</v>
      </c>
      <c r="W22" t="s">
        <v>173</v>
      </c>
      <c r="X22">
        <v>1.9</v>
      </c>
      <c r="Z22" t="s">
        <v>161</v>
      </c>
      <c r="AA22">
        <v>5.7</v>
      </c>
      <c r="AB22">
        <v>11.4</v>
      </c>
      <c r="AD22">
        <v>85.5</v>
      </c>
      <c r="AE22">
        <v>387.6</v>
      </c>
    </row>
    <row r="23" spans="1:31">
      <c r="A23">
        <v>20</v>
      </c>
      <c r="C23" t="s">
        <v>191</v>
      </c>
      <c r="E23">
        <v>10</v>
      </c>
      <c r="L23" t="s">
        <v>1043</v>
      </c>
      <c r="N23">
        <v>3</v>
      </c>
      <c r="R23" t="s">
        <v>1044</v>
      </c>
      <c r="T23">
        <v>10</v>
      </c>
      <c r="V23" t="s">
        <v>435</v>
      </c>
      <c r="W23" t="s">
        <v>174</v>
      </c>
      <c r="X23">
        <v>2.2000000000000002</v>
      </c>
      <c r="Z23" t="s">
        <v>952</v>
      </c>
      <c r="AA23">
        <v>1.9</v>
      </c>
      <c r="AB23">
        <v>13.299999999999999</v>
      </c>
      <c r="AC23">
        <v>9.5</v>
      </c>
      <c r="AD23" t="s">
        <v>186</v>
      </c>
      <c r="AE23">
        <v>138.69999999999999</v>
      </c>
    </row>
    <row r="24" spans="1:31">
      <c r="A24" t="s">
        <v>175</v>
      </c>
      <c r="C24" t="s">
        <v>1045</v>
      </c>
      <c r="E24">
        <v>15</v>
      </c>
      <c r="R24" t="s">
        <v>1046</v>
      </c>
      <c r="T24">
        <v>5</v>
      </c>
      <c r="V24">
        <v>21</v>
      </c>
      <c r="W24" t="s">
        <v>176</v>
      </c>
      <c r="X24">
        <v>2.2999999999999998</v>
      </c>
      <c r="Z24" t="s">
        <v>953</v>
      </c>
      <c r="AA24">
        <v>2.2000000000000002</v>
      </c>
      <c r="AB24">
        <v>2.2000000000000002</v>
      </c>
      <c r="AC24" t="s">
        <v>186</v>
      </c>
      <c r="AD24">
        <v>11</v>
      </c>
      <c r="AE24">
        <v>52.8</v>
      </c>
    </row>
    <row r="25" spans="1:31">
      <c r="A25" t="s">
        <v>224</v>
      </c>
      <c r="V25" t="s">
        <v>439</v>
      </c>
      <c r="W25" t="s">
        <v>177</v>
      </c>
      <c r="X25">
        <v>0</v>
      </c>
      <c r="Z25" t="s">
        <v>954</v>
      </c>
      <c r="AA25">
        <v>2.2999999999999998</v>
      </c>
      <c r="AC25">
        <v>11.5</v>
      </c>
      <c r="AD25" t="s">
        <v>186</v>
      </c>
      <c r="AE25">
        <v>103.5</v>
      </c>
    </row>
    <row r="26" spans="1:31">
      <c r="V26">
        <v>26.9</v>
      </c>
      <c r="W26" t="s">
        <v>178</v>
      </c>
      <c r="X26">
        <v>0</v>
      </c>
      <c r="Z26" t="s">
        <v>955</v>
      </c>
      <c r="AD26">
        <v>0</v>
      </c>
    </row>
    <row r="27" spans="1:31">
      <c r="A27" t="s">
        <v>179</v>
      </c>
      <c r="V27" t="s">
        <v>443</v>
      </c>
      <c r="AB27">
        <v>26.9</v>
      </c>
      <c r="AC27">
        <v>21</v>
      </c>
      <c r="AD27">
        <v>96.5</v>
      </c>
      <c r="AE27">
        <v>682.6</v>
      </c>
    </row>
    <row r="28" spans="1:31">
      <c r="V28">
        <v>682.6</v>
      </c>
      <c r="AB28">
        <v>0.15763258130676822</v>
      </c>
      <c r="AC28">
        <v>0.27688250805742748</v>
      </c>
      <c r="AD28">
        <v>0.56548491063580431</v>
      </c>
    </row>
    <row r="29" spans="1:31">
      <c r="A29">
        <v>10</v>
      </c>
      <c r="C29" t="s">
        <v>25</v>
      </c>
      <c r="D29" t="s">
        <v>180</v>
      </c>
      <c r="F29" t="s">
        <v>1047</v>
      </c>
      <c r="G29" t="s">
        <v>184</v>
      </c>
      <c r="I29" t="s">
        <v>1048</v>
      </c>
      <c r="J29" t="s">
        <v>182</v>
      </c>
      <c r="L29" t="s">
        <v>1049</v>
      </c>
      <c r="M29" t="s">
        <v>184</v>
      </c>
      <c r="O29" t="s">
        <v>456</v>
      </c>
      <c r="P29" t="s">
        <v>183</v>
      </c>
      <c r="R29" t="s">
        <v>111</v>
      </c>
      <c r="S29" t="s">
        <v>184</v>
      </c>
      <c r="V29" t="s">
        <v>432</v>
      </c>
      <c r="W29" t="s">
        <v>171</v>
      </c>
      <c r="X29">
        <v>5.7</v>
      </c>
      <c r="AB29" t="s">
        <v>948</v>
      </c>
      <c r="AC29" t="s">
        <v>949</v>
      </c>
      <c r="AD29" t="s">
        <v>950</v>
      </c>
      <c r="AE29" t="s">
        <v>951</v>
      </c>
    </row>
    <row r="30" spans="1:31">
      <c r="A30" t="s">
        <v>172</v>
      </c>
      <c r="C30" t="s">
        <v>185</v>
      </c>
      <c r="E30">
        <v>90</v>
      </c>
      <c r="F30" t="s">
        <v>1050</v>
      </c>
      <c r="H30">
        <v>40</v>
      </c>
      <c r="I30" t="s">
        <v>997</v>
      </c>
      <c r="K30">
        <v>30</v>
      </c>
      <c r="L30" t="s">
        <v>198</v>
      </c>
      <c r="M30" t="s">
        <v>220</v>
      </c>
      <c r="N30">
        <v>30</v>
      </c>
      <c r="O30" t="s">
        <v>456</v>
      </c>
      <c r="Q30">
        <v>120</v>
      </c>
      <c r="R30" t="s">
        <v>1005</v>
      </c>
      <c r="T30">
        <v>20</v>
      </c>
      <c r="V30">
        <v>98</v>
      </c>
      <c r="W30" t="s">
        <v>173</v>
      </c>
      <c r="X30">
        <v>1.9</v>
      </c>
      <c r="Z30" t="s">
        <v>161</v>
      </c>
      <c r="AA30">
        <v>5.7</v>
      </c>
      <c r="AB30">
        <v>11.4</v>
      </c>
      <c r="AD30">
        <v>85.5</v>
      </c>
      <c r="AE30">
        <v>387.6</v>
      </c>
    </row>
    <row r="31" spans="1:31">
      <c r="A31">
        <v>21</v>
      </c>
      <c r="C31" t="s">
        <v>228</v>
      </c>
      <c r="E31">
        <v>50</v>
      </c>
      <c r="F31" t="s">
        <v>266</v>
      </c>
      <c r="H31">
        <v>20</v>
      </c>
      <c r="I31" t="s">
        <v>192</v>
      </c>
      <c r="K31">
        <v>15</v>
      </c>
      <c r="L31" t="s">
        <v>284</v>
      </c>
      <c r="N31">
        <v>1</v>
      </c>
      <c r="R31" t="s">
        <v>192</v>
      </c>
      <c r="T31">
        <v>10</v>
      </c>
      <c r="V31" t="s">
        <v>435</v>
      </c>
      <c r="W31" t="s">
        <v>174</v>
      </c>
      <c r="X31">
        <v>2.2000000000000002</v>
      </c>
      <c r="Z31" t="s">
        <v>952</v>
      </c>
      <c r="AA31">
        <v>1.9</v>
      </c>
      <c r="AB31">
        <v>13.299999999999999</v>
      </c>
      <c r="AC31">
        <v>9.5</v>
      </c>
      <c r="AD31" t="s">
        <v>186</v>
      </c>
      <c r="AE31">
        <v>138.69999999999999</v>
      </c>
    </row>
    <row r="32" spans="1:31">
      <c r="A32" t="s">
        <v>175</v>
      </c>
      <c r="F32" t="s">
        <v>203</v>
      </c>
      <c r="H32">
        <v>2</v>
      </c>
      <c r="L32" t="s">
        <v>1051</v>
      </c>
      <c r="N32">
        <v>3</v>
      </c>
      <c r="V32">
        <v>20.5</v>
      </c>
      <c r="W32" t="s">
        <v>176</v>
      </c>
      <c r="X32">
        <v>2.2000000000000002</v>
      </c>
      <c r="Z32" t="s">
        <v>953</v>
      </c>
      <c r="AA32">
        <v>2.2000000000000002</v>
      </c>
      <c r="AB32">
        <v>2.2000000000000002</v>
      </c>
      <c r="AC32" t="s">
        <v>186</v>
      </c>
      <c r="AD32">
        <v>11</v>
      </c>
      <c r="AE32">
        <v>52.8</v>
      </c>
    </row>
    <row r="33" spans="1:31">
      <c r="A33" t="s">
        <v>231</v>
      </c>
      <c r="L33" t="s">
        <v>192</v>
      </c>
      <c r="N33">
        <v>5</v>
      </c>
      <c r="V33" t="s">
        <v>439</v>
      </c>
      <c r="W33" t="s">
        <v>177</v>
      </c>
      <c r="X33">
        <v>0.1</v>
      </c>
      <c r="Z33" t="s">
        <v>954</v>
      </c>
      <c r="AA33">
        <v>2.2000000000000002</v>
      </c>
      <c r="AC33">
        <v>11</v>
      </c>
      <c r="AD33" t="s">
        <v>186</v>
      </c>
      <c r="AE33">
        <v>99</v>
      </c>
    </row>
    <row r="34" spans="1:31">
      <c r="L34" t="s">
        <v>251</v>
      </c>
      <c r="N34">
        <v>5</v>
      </c>
      <c r="V34">
        <v>26.9</v>
      </c>
      <c r="W34" t="s">
        <v>178</v>
      </c>
      <c r="X34">
        <v>0</v>
      </c>
      <c r="Z34" t="s">
        <v>955</v>
      </c>
      <c r="AA34">
        <v>0.1</v>
      </c>
      <c r="AD34">
        <v>1.5</v>
      </c>
    </row>
    <row r="35" spans="1:31">
      <c r="A35" t="s">
        <v>179</v>
      </c>
      <c r="V35" t="s">
        <v>443</v>
      </c>
      <c r="AB35">
        <v>26.9</v>
      </c>
      <c r="AC35">
        <v>20.5</v>
      </c>
      <c r="AD35">
        <v>98</v>
      </c>
      <c r="AE35">
        <v>684.1</v>
      </c>
    </row>
    <row r="36" spans="1:31">
      <c r="V36">
        <v>684.1</v>
      </c>
      <c r="AB36">
        <v>0.15728694635287238</v>
      </c>
      <c r="AC36">
        <v>0.26969741265896796</v>
      </c>
      <c r="AD36">
        <v>0.5730156409881596</v>
      </c>
    </row>
    <row r="37" spans="1:31">
      <c r="A37">
        <v>10</v>
      </c>
      <c r="C37" t="s">
        <v>1052</v>
      </c>
      <c r="D37" t="s">
        <v>180</v>
      </c>
      <c r="E37" t="s">
        <v>163</v>
      </c>
      <c r="F37" t="s">
        <v>1053</v>
      </c>
      <c r="G37" t="s">
        <v>181</v>
      </c>
      <c r="H37" t="s">
        <v>163</v>
      </c>
      <c r="I37" t="s">
        <v>852</v>
      </c>
      <c r="J37" t="s">
        <v>181</v>
      </c>
      <c r="K37" t="s">
        <v>163</v>
      </c>
      <c r="L37" t="s">
        <v>1054</v>
      </c>
      <c r="M37" t="s">
        <v>184</v>
      </c>
      <c r="N37" t="s">
        <v>163</v>
      </c>
      <c r="O37" t="s">
        <v>845</v>
      </c>
      <c r="P37" t="s">
        <v>183</v>
      </c>
      <c r="Q37" t="s">
        <v>163</v>
      </c>
      <c r="R37" t="s">
        <v>1055</v>
      </c>
      <c r="S37" t="s">
        <v>184</v>
      </c>
      <c r="T37" t="s">
        <v>163</v>
      </c>
      <c r="V37" t="s">
        <v>432</v>
      </c>
      <c r="W37" t="s">
        <v>171</v>
      </c>
      <c r="X37">
        <v>5.7</v>
      </c>
      <c r="AB37" t="s">
        <v>948</v>
      </c>
      <c r="AC37" t="s">
        <v>949</v>
      </c>
      <c r="AD37" t="s">
        <v>950</v>
      </c>
      <c r="AE37" t="s">
        <v>951</v>
      </c>
    </row>
    <row r="38" spans="1:31">
      <c r="A38" t="s">
        <v>172</v>
      </c>
      <c r="C38" t="s">
        <v>185</v>
      </c>
      <c r="E38">
        <v>70</v>
      </c>
      <c r="F38" t="s">
        <v>1056</v>
      </c>
      <c r="H38">
        <v>40</v>
      </c>
      <c r="I38" t="s">
        <v>1057</v>
      </c>
      <c r="K38">
        <v>30</v>
      </c>
      <c r="L38" t="s">
        <v>251</v>
      </c>
      <c r="N38">
        <v>30</v>
      </c>
      <c r="O38" t="s">
        <v>845</v>
      </c>
      <c r="Q38">
        <v>130</v>
      </c>
      <c r="R38" t="s">
        <v>1011</v>
      </c>
      <c r="T38">
        <v>10</v>
      </c>
      <c r="V38">
        <v>96</v>
      </c>
      <c r="W38" t="s">
        <v>173</v>
      </c>
      <c r="X38">
        <v>1.9</v>
      </c>
      <c r="Z38" t="s">
        <v>161</v>
      </c>
      <c r="AA38">
        <v>5.7</v>
      </c>
      <c r="AB38">
        <v>11.4</v>
      </c>
      <c r="AD38">
        <v>85.5</v>
      </c>
      <c r="AE38">
        <v>387.6</v>
      </c>
    </row>
    <row r="39" spans="1:31">
      <c r="A39">
        <v>22</v>
      </c>
      <c r="C39" t="s">
        <v>1058</v>
      </c>
      <c r="E39">
        <v>25</v>
      </c>
      <c r="L39" t="s">
        <v>192</v>
      </c>
      <c r="N39">
        <v>10</v>
      </c>
      <c r="R39" t="s">
        <v>1059</v>
      </c>
      <c r="T39">
        <v>10</v>
      </c>
      <c r="V39" t="s">
        <v>435</v>
      </c>
      <c r="W39" t="s">
        <v>174</v>
      </c>
      <c r="X39">
        <v>2.1</v>
      </c>
      <c r="Z39" t="s">
        <v>952</v>
      </c>
      <c r="AA39">
        <v>1.9</v>
      </c>
      <c r="AB39">
        <v>13.299999999999999</v>
      </c>
      <c r="AC39">
        <v>9.5</v>
      </c>
      <c r="AD39" t="s">
        <v>186</v>
      </c>
      <c r="AE39">
        <v>138.69999999999999</v>
      </c>
    </row>
    <row r="40" spans="1:31">
      <c r="A40" t="s">
        <v>175</v>
      </c>
      <c r="L40" t="s">
        <v>236</v>
      </c>
      <c r="N40">
        <v>15</v>
      </c>
      <c r="R40" t="s">
        <v>192</v>
      </c>
      <c r="T40">
        <v>5</v>
      </c>
      <c r="V40">
        <v>20.5</v>
      </c>
      <c r="W40" t="s">
        <v>176</v>
      </c>
      <c r="X40">
        <v>2.2000000000000002</v>
      </c>
      <c r="Z40" t="s">
        <v>953</v>
      </c>
      <c r="AA40">
        <v>2.1</v>
      </c>
      <c r="AB40">
        <v>2.1</v>
      </c>
      <c r="AC40" t="s">
        <v>186</v>
      </c>
      <c r="AD40">
        <v>10.5</v>
      </c>
      <c r="AE40">
        <v>50.4</v>
      </c>
    </row>
    <row r="41" spans="1:31">
      <c r="A41" t="s">
        <v>194</v>
      </c>
      <c r="R41" t="s">
        <v>201</v>
      </c>
      <c r="T41">
        <v>5</v>
      </c>
      <c r="V41" t="s">
        <v>439</v>
      </c>
      <c r="W41" t="s">
        <v>177</v>
      </c>
      <c r="X41">
        <v>0</v>
      </c>
      <c r="Z41" t="s">
        <v>954</v>
      </c>
      <c r="AA41">
        <v>2.2000000000000002</v>
      </c>
      <c r="AC41">
        <v>11</v>
      </c>
      <c r="AD41" t="s">
        <v>186</v>
      </c>
      <c r="AE41">
        <v>99</v>
      </c>
    </row>
    <row r="42" spans="1:31">
      <c r="R42" t="s">
        <v>238</v>
      </c>
      <c r="T42" t="s">
        <v>1060</v>
      </c>
      <c r="V42">
        <v>26.8</v>
      </c>
      <c r="W42" t="s">
        <v>178</v>
      </c>
      <c r="X42">
        <v>0</v>
      </c>
      <c r="Z42" t="s">
        <v>955</v>
      </c>
      <c r="AD42">
        <v>0</v>
      </c>
    </row>
    <row r="43" spans="1:31">
      <c r="A43" t="s">
        <v>179</v>
      </c>
      <c r="V43" t="s">
        <v>443</v>
      </c>
      <c r="AB43">
        <v>26.8</v>
      </c>
      <c r="AC43">
        <v>20.5</v>
      </c>
      <c r="AD43">
        <v>96</v>
      </c>
      <c r="AE43">
        <v>675.7</v>
      </c>
    </row>
    <row r="44" spans="1:31">
      <c r="V44">
        <v>675.7</v>
      </c>
      <c r="AB44">
        <v>0.15865028858961078</v>
      </c>
      <c r="AC44">
        <v>0.27305017019387301</v>
      </c>
      <c r="AD44">
        <v>0.56829954121651616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"/>
  <sheetViews>
    <sheetView workbookViewId="0">
      <selection activeCell="H3" sqref="H3"/>
    </sheetView>
  </sheetViews>
  <sheetFormatPr defaultRowHeight="16.5"/>
  <sheetData>
    <row r="1" spans="1:31">
      <c r="A1" t="s">
        <v>1061</v>
      </c>
    </row>
    <row r="3" spans="1:31">
      <c r="A3" t="s">
        <v>159</v>
      </c>
    </row>
    <row r="4" spans="1:31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947</v>
      </c>
      <c r="V4" t="s">
        <v>168</v>
      </c>
      <c r="W4" t="s">
        <v>169</v>
      </c>
      <c r="X4" t="s">
        <v>170</v>
      </c>
    </row>
    <row r="5" spans="1:31">
      <c r="A5">
        <v>10</v>
      </c>
      <c r="C5" t="s">
        <v>4</v>
      </c>
      <c r="D5" t="s">
        <v>180</v>
      </c>
      <c r="E5" t="s">
        <v>163</v>
      </c>
      <c r="F5" t="s">
        <v>1062</v>
      </c>
      <c r="G5" t="s">
        <v>216</v>
      </c>
      <c r="H5" t="s">
        <v>163</v>
      </c>
      <c r="I5" t="s">
        <v>853</v>
      </c>
      <c r="J5" t="s">
        <v>184</v>
      </c>
      <c r="K5" t="s">
        <v>163</v>
      </c>
      <c r="L5" t="s">
        <v>855</v>
      </c>
      <c r="M5" t="s">
        <v>1063</v>
      </c>
      <c r="N5" t="s">
        <v>163</v>
      </c>
      <c r="O5" t="s">
        <v>456</v>
      </c>
      <c r="P5" t="s">
        <v>183</v>
      </c>
      <c r="Q5" t="s">
        <v>163</v>
      </c>
      <c r="R5" t="s">
        <v>1064</v>
      </c>
      <c r="S5" t="s">
        <v>184</v>
      </c>
      <c r="T5" t="s">
        <v>163</v>
      </c>
      <c r="V5" t="s">
        <v>432</v>
      </c>
      <c r="W5" t="s">
        <v>171</v>
      </c>
      <c r="X5">
        <v>5.7</v>
      </c>
      <c r="AB5" t="s">
        <v>948</v>
      </c>
      <c r="AC5" t="s">
        <v>949</v>
      </c>
      <c r="AD5" t="s">
        <v>950</v>
      </c>
      <c r="AE5" t="s">
        <v>951</v>
      </c>
    </row>
    <row r="6" spans="1:31">
      <c r="A6" t="s">
        <v>172</v>
      </c>
      <c r="C6" t="s">
        <v>185</v>
      </c>
      <c r="E6">
        <v>100</v>
      </c>
      <c r="F6" t="s">
        <v>1019</v>
      </c>
      <c r="H6">
        <v>45</v>
      </c>
      <c r="I6" t="s">
        <v>1065</v>
      </c>
      <c r="K6">
        <v>35</v>
      </c>
      <c r="L6" t="s">
        <v>219</v>
      </c>
      <c r="N6">
        <v>40</v>
      </c>
      <c r="O6" t="s">
        <v>456</v>
      </c>
      <c r="Q6">
        <v>120</v>
      </c>
      <c r="R6" t="s">
        <v>266</v>
      </c>
      <c r="T6">
        <v>30</v>
      </c>
      <c r="V6">
        <v>96</v>
      </c>
      <c r="W6" t="s">
        <v>173</v>
      </c>
      <c r="X6">
        <v>1.9</v>
      </c>
      <c r="Z6" t="s">
        <v>161</v>
      </c>
      <c r="AA6">
        <v>5.7</v>
      </c>
      <c r="AB6">
        <v>11.4</v>
      </c>
      <c r="AD6">
        <v>85.5</v>
      </c>
      <c r="AE6">
        <v>387.6</v>
      </c>
    </row>
    <row r="7" spans="1:31">
      <c r="A7">
        <v>25</v>
      </c>
      <c r="I7" t="s">
        <v>192</v>
      </c>
      <c r="K7">
        <v>15</v>
      </c>
      <c r="L7" t="s">
        <v>1066</v>
      </c>
      <c r="M7" t="s">
        <v>1067</v>
      </c>
      <c r="N7">
        <v>10</v>
      </c>
      <c r="V7" t="s">
        <v>435</v>
      </c>
      <c r="W7" t="s">
        <v>174</v>
      </c>
      <c r="X7">
        <v>2.1</v>
      </c>
      <c r="Z7" t="s">
        <v>952</v>
      </c>
      <c r="AA7">
        <v>1.9</v>
      </c>
      <c r="AB7">
        <v>13.299999999999999</v>
      </c>
      <c r="AC7">
        <v>9.5</v>
      </c>
      <c r="AD7" t="s">
        <v>186</v>
      </c>
      <c r="AE7">
        <v>138.69999999999999</v>
      </c>
    </row>
    <row r="8" spans="1:31">
      <c r="A8" t="s">
        <v>175</v>
      </c>
      <c r="I8" t="s">
        <v>1068</v>
      </c>
      <c r="K8">
        <v>5</v>
      </c>
      <c r="V8">
        <v>21</v>
      </c>
      <c r="W8" t="s">
        <v>176</v>
      </c>
      <c r="X8">
        <v>2.2999999999999998</v>
      </c>
      <c r="Z8" t="s">
        <v>953</v>
      </c>
      <c r="AA8">
        <v>2.1</v>
      </c>
      <c r="AB8">
        <v>2.1</v>
      </c>
      <c r="AC8" t="s">
        <v>186</v>
      </c>
      <c r="AD8">
        <v>10.5</v>
      </c>
      <c r="AE8">
        <v>50.4</v>
      </c>
    </row>
    <row r="9" spans="1:31">
      <c r="A9" t="s">
        <v>204</v>
      </c>
      <c r="V9" t="s">
        <v>439</v>
      </c>
      <c r="W9" t="s">
        <v>177</v>
      </c>
      <c r="X9">
        <v>0</v>
      </c>
      <c r="Z9" t="s">
        <v>954</v>
      </c>
      <c r="AA9">
        <v>2.2999999999999998</v>
      </c>
      <c r="AC9">
        <v>11.5</v>
      </c>
      <c r="AD9" t="s">
        <v>186</v>
      </c>
      <c r="AE9">
        <v>103.5</v>
      </c>
    </row>
    <row r="10" spans="1:31">
      <c r="V10">
        <v>26.8</v>
      </c>
      <c r="W10" t="s">
        <v>178</v>
      </c>
      <c r="X10">
        <v>0.1</v>
      </c>
      <c r="Z10" t="s">
        <v>955</v>
      </c>
      <c r="AD10">
        <v>0</v>
      </c>
    </row>
    <row r="11" spans="1:31">
      <c r="A11" t="s">
        <v>179</v>
      </c>
      <c r="V11" t="s">
        <v>443</v>
      </c>
      <c r="AB11">
        <v>26.8</v>
      </c>
      <c r="AC11">
        <v>21</v>
      </c>
      <c r="AD11">
        <v>96</v>
      </c>
      <c r="AE11">
        <v>680.2</v>
      </c>
    </row>
    <row r="12" spans="1:31">
      <c r="V12">
        <v>680.2</v>
      </c>
      <c r="AB12">
        <v>0.15760070567480153</v>
      </c>
      <c r="AC12">
        <v>0.27785945310202881</v>
      </c>
      <c r="AD12">
        <v>0.56453984122316958</v>
      </c>
    </row>
    <row r="13" spans="1:31">
      <c r="A13">
        <v>10</v>
      </c>
      <c r="C13" t="s">
        <v>4</v>
      </c>
      <c r="D13" t="s">
        <v>180</v>
      </c>
      <c r="F13" t="s">
        <v>1069</v>
      </c>
      <c r="G13" t="s">
        <v>216</v>
      </c>
      <c r="I13" t="s">
        <v>1070</v>
      </c>
      <c r="J13" t="s">
        <v>181</v>
      </c>
      <c r="L13" t="s">
        <v>1071</v>
      </c>
      <c r="M13" t="s">
        <v>184</v>
      </c>
      <c r="O13" t="s">
        <v>845</v>
      </c>
      <c r="P13" t="s">
        <v>183</v>
      </c>
      <c r="R13" t="s">
        <v>111</v>
      </c>
      <c r="S13" t="s">
        <v>184</v>
      </c>
      <c r="V13" t="s">
        <v>432</v>
      </c>
      <c r="W13" t="s">
        <v>171</v>
      </c>
      <c r="X13">
        <v>5.7</v>
      </c>
      <c r="AB13" t="s">
        <v>948</v>
      </c>
      <c r="AC13" t="s">
        <v>949</v>
      </c>
      <c r="AD13" t="s">
        <v>950</v>
      </c>
      <c r="AE13" t="s">
        <v>951</v>
      </c>
    </row>
    <row r="14" spans="1:31">
      <c r="A14" t="s">
        <v>172</v>
      </c>
      <c r="C14" t="s">
        <v>185</v>
      </c>
      <c r="E14">
        <v>110</v>
      </c>
      <c r="F14" t="s">
        <v>1072</v>
      </c>
      <c r="H14">
        <v>40</v>
      </c>
      <c r="I14" t="s">
        <v>1073</v>
      </c>
      <c r="J14" t="s">
        <v>257</v>
      </c>
      <c r="K14">
        <v>20</v>
      </c>
      <c r="L14" t="s">
        <v>1074</v>
      </c>
      <c r="M14" t="s">
        <v>1075</v>
      </c>
      <c r="N14">
        <v>40</v>
      </c>
      <c r="O14" t="s">
        <v>845</v>
      </c>
      <c r="Q14">
        <v>150</v>
      </c>
      <c r="R14" t="s">
        <v>1005</v>
      </c>
      <c r="T14">
        <v>20</v>
      </c>
      <c r="V14">
        <v>95.5</v>
      </c>
      <c r="W14" t="s">
        <v>173</v>
      </c>
      <c r="X14">
        <v>1.9</v>
      </c>
      <c r="Z14" t="s">
        <v>161</v>
      </c>
      <c r="AA14">
        <v>5.7</v>
      </c>
      <c r="AB14">
        <v>11.4</v>
      </c>
      <c r="AD14">
        <v>85.5</v>
      </c>
      <c r="AE14">
        <v>387.6</v>
      </c>
    </row>
    <row r="15" spans="1:31">
      <c r="A15">
        <v>26</v>
      </c>
      <c r="F15" t="s">
        <v>251</v>
      </c>
      <c r="H15">
        <v>25</v>
      </c>
      <c r="L15" t="s">
        <v>192</v>
      </c>
      <c r="N15">
        <v>25</v>
      </c>
      <c r="R15" t="s">
        <v>192</v>
      </c>
      <c r="T15">
        <v>10</v>
      </c>
      <c r="V15" t="s">
        <v>435</v>
      </c>
      <c r="W15" t="s">
        <v>174</v>
      </c>
      <c r="X15">
        <v>2</v>
      </c>
      <c r="Z15" t="s">
        <v>952</v>
      </c>
      <c r="AA15">
        <v>1.9</v>
      </c>
      <c r="AB15">
        <v>13.299999999999999</v>
      </c>
      <c r="AC15">
        <v>9.5</v>
      </c>
      <c r="AD15" t="s">
        <v>186</v>
      </c>
      <c r="AE15">
        <v>138.69999999999999</v>
      </c>
    </row>
    <row r="16" spans="1:31">
      <c r="A16" t="s">
        <v>175</v>
      </c>
      <c r="F16" t="s">
        <v>192</v>
      </c>
      <c r="H16">
        <v>25</v>
      </c>
      <c r="V16">
        <v>23</v>
      </c>
      <c r="W16" t="s">
        <v>176</v>
      </c>
      <c r="X16">
        <v>2.2000000000000002</v>
      </c>
      <c r="Z16" t="s">
        <v>953</v>
      </c>
      <c r="AA16">
        <v>2</v>
      </c>
      <c r="AB16">
        <v>2</v>
      </c>
      <c r="AC16" t="s">
        <v>186</v>
      </c>
      <c r="AD16">
        <v>10</v>
      </c>
      <c r="AE16">
        <v>48</v>
      </c>
    </row>
    <row r="17" spans="1:31">
      <c r="A17" t="s">
        <v>212</v>
      </c>
      <c r="V17" t="s">
        <v>439</v>
      </c>
      <c r="W17" t="s">
        <v>177</v>
      </c>
      <c r="X17">
        <v>0</v>
      </c>
      <c r="Z17" t="s">
        <v>954</v>
      </c>
      <c r="AA17">
        <v>2.2000000000000002</v>
      </c>
      <c r="AC17">
        <v>11</v>
      </c>
      <c r="AD17" t="s">
        <v>186</v>
      </c>
      <c r="AE17">
        <v>99</v>
      </c>
    </row>
    <row r="18" spans="1:31">
      <c r="V18">
        <v>26.7</v>
      </c>
      <c r="W18" t="s">
        <v>178</v>
      </c>
      <c r="X18">
        <v>0</v>
      </c>
      <c r="Z18" t="s">
        <v>955</v>
      </c>
      <c r="AD18">
        <v>0</v>
      </c>
    </row>
    <row r="19" spans="1:31">
      <c r="A19" t="s">
        <v>179</v>
      </c>
      <c r="V19" t="s">
        <v>443</v>
      </c>
      <c r="AB19">
        <v>26.7</v>
      </c>
      <c r="AC19">
        <v>20.5</v>
      </c>
      <c r="AD19">
        <v>95.5</v>
      </c>
      <c r="AE19">
        <v>673.3</v>
      </c>
    </row>
    <row r="20" spans="1:31">
      <c r="V20">
        <v>673.3</v>
      </c>
      <c r="AB20">
        <v>0.15862171394623498</v>
      </c>
      <c r="AC20">
        <v>0.274023466508243</v>
      </c>
      <c r="AD20">
        <v>0.56735481954552214</v>
      </c>
    </row>
    <row r="21" spans="1:31">
      <c r="A21">
        <v>10</v>
      </c>
      <c r="C21" t="s">
        <v>1076</v>
      </c>
      <c r="D21" t="s">
        <v>182</v>
      </c>
      <c r="F21" t="s">
        <v>1077</v>
      </c>
      <c r="G21" t="s">
        <v>215</v>
      </c>
      <c r="I21" t="s">
        <v>854</v>
      </c>
      <c r="J21" t="s">
        <v>184</v>
      </c>
      <c r="L21" t="s">
        <v>856</v>
      </c>
      <c r="M21" t="s">
        <v>184</v>
      </c>
      <c r="O21" t="s">
        <v>456</v>
      </c>
      <c r="P21" t="s">
        <v>183</v>
      </c>
      <c r="R21" t="s">
        <v>1078</v>
      </c>
      <c r="S21" t="s">
        <v>184</v>
      </c>
      <c r="V21" t="s">
        <v>432</v>
      </c>
      <c r="W21" t="s">
        <v>171</v>
      </c>
      <c r="X21">
        <v>5.7</v>
      </c>
      <c r="AB21" t="s">
        <v>948</v>
      </c>
      <c r="AC21" t="s">
        <v>949</v>
      </c>
      <c r="AD21" t="s">
        <v>950</v>
      </c>
      <c r="AE21" t="s">
        <v>951</v>
      </c>
    </row>
    <row r="22" spans="1:31">
      <c r="A22" t="s">
        <v>172</v>
      </c>
      <c r="C22" t="s">
        <v>1079</v>
      </c>
      <c r="D22" t="s">
        <v>186</v>
      </c>
      <c r="E22">
        <v>100</v>
      </c>
      <c r="F22" t="s">
        <v>1080</v>
      </c>
      <c r="G22" t="s">
        <v>222</v>
      </c>
      <c r="H22">
        <v>50</v>
      </c>
      <c r="I22" t="s">
        <v>1081</v>
      </c>
      <c r="K22">
        <v>50</v>
      </c>
      <c r="L22" t="s">
        <v>1082</v>
      </c>
      <c r="M22" t="s">
        <v>981</v>
      </c>
      <c r="N22">
        <v>30</v>
      </c>
      <c r="O22" t="s">
        <v>456</v>
      </c>
      <c r="Q22">
        <v>110</v>
      </c>
      <c r="R22" t="s">
        <v>230</v>
      </c>
      <c r="T22">
        <v>10</v>
      </c>
      <c r="V22">
        <v>95.5</v>
      </c>
      <c r="W22" t="s">
        <v>173</v>
      </c>
      <c r="X22">
        <v>1.9</v>
      </c>
      <c r="Z22" t="s">
        <v>161</v>
      </c>
      <c r="AA22">
        <v>5.7</v>
      </c>
      <c r="AB22">
        <v>11.4</v>
      </c>
      <c r="AD22">
        <v>85.5</v>
      </c>
      <c r="AE22">
        <v>387.6</v>
      </c>
    </row>
    <row r="23" spans="1:31">
      <c r="A23">
        <v>27</v>
      </c>
      <c r="C23" t="s">
        <v>1006</v>
      </c>
      <c r="E23">
        <v>10</v>
      </c>
      <c r="I23" t="s">
        <v>192</v>
      </c>
      <c r="K23">
        <v>3</v>
      </c>
      <c r="R23" t="s">
        <v>251</v>
      </c>
      <c r="T23">
        <v>20</v>
      </c>
      <c r="V23" t="s">
        <v>435</v>
      </c>
      <c r="W23" t="s">
        <v>174</v>
      </c>
      <c r="X23">
        <v>2</v>
      </c>
      <c r="Z23" t="s">
        <v>952</v>
      </c>
      <c r="AA23">
        <v>1.9</v>
      </c>
      <c r="AB23">
        <v>13.299999999999999</v>
      </c>
      <c r="AC23">
        <v>9.5</v>
      </c>
      <c r="AD23" t="s">
        <v>186</v>
      </c>
      <c r="AE23">
        <v>138.69999999999999</v>
      </c>
    </row>
    <row r="24" spans="1:31">
      <c r="A24" t="s">
        <v>175</v>
      </c>
      <c r="C24" t="s">
        <v>191</v>
      </c>
      <c r="E24">
        <v>10</v>
      </c>
      <c r="I24" t="s">
        <v>1022</v>
      </c>
      <c r="K24">
        <v>3</v>
      </c>
      <c r="V24">
        <v>21</v>
      </c>
      <c r="W24" t="s">
        <v>176</v>
      </c>
      <c r="X24">
        <v>2.2999999999999998</v>
      </c>
      <c r="Z24" t="s">
        <v>953</v>
      </c>
      <c r="AA24">
        <v>2</v>
      </c>
      <c r="AB24">
        <v>2</v>
      </c>
      <c r="AC24" t="s">
        <v>186</v>
      </c>
      <c r="AD24">
        <v>10</v>
      </c>
      <c r="AE24">
        <v>48</v>
      </c>
    </row>
    <row r="25" spans="1:31">
      <c r="A25" t="s">
        <v>224</v>
      </c>
      <c r="C25" t="s">
        <v>192</v>
      </c>
      <c r="E25">
        <v>7</v>
      </c>
      <c r="V25" t="s">
        <v>439</v>
      </c>
      <c r="W25" t="s">
        <v>177</v>
      </c>
      <c r="X25">
        <v>0</v>
      </c>
      <c r="Z25" t="s">
        <v>954</v>
      </c>
      <c r="AA25">
        <v>2.2999999999999998</v>
      </c>
      <c r="AC25">
        <v>11.5</v>
      </c>
      <c r="AD25" t="s">
        <v>186</v>
      </c>
      <c r="AE25">
        <v>103.5</v>
      </c>
    </row>
    <row r="26" spans="1:31">
      <c r="V26">
        <v>26.7</v>
      </c>
      <c r="W26" t="s">
        <v>178</v>
      </c>
      <c r="X26">
        <v>0</v>
      </c>
      <c r="Z26" t="s">
        <v>955</v>
      </c>
      <c r="AD26">
        <v>0</v>
      </c>
    </row>
    <row r="27" spans="1:31">
      <c r="A27" t="s">
        <v>179</v>
      </c>
      <c r="V27" t="s">
        <v>443</v>
      </c>
      <c r="AB27">
        <v>26.7</v>
      </c>
      <c r="AC27">
        <v>21</v>
      </c>
      <c r="AD27">
        <v>95.5</v>
      </c>
      <c r="AE27">
        <v>677.8</v>
      </c>
    </row>
    <row r="28" spans="1:31">
      <c r="V28">
        <v>677.8</v>
      </c>
      <c r="AB28">
        <v>0.15756860430805547</v>
      </c>
      <c r="AC28">
        <v>0.27884331661257011</v>
      </c>
      <c r="AD28">
        <v>0.56358807907937447</v>
      </c>
    </row>
    <row r="29" spans="1:31">
      <c r="A29">
        <v>10</v>
      </c>
      <c r="C29" t="s">
        <v>25</v>
      </c>
      <c r="D29" t="s">
        <v>180</v>
      </c>
      <c r="F29" t="s">
        <v>26</v>
      </c>
      <c r="G29" t="s">
        <v>184</v>
      </c>
      <c r="I29" t="s">
        <v>1083</v>
      </c>
      <c r="J29" t="s">
        <v>184</v>
      </c>
      <c r="L29" t="s">
        <v>1084</v>
      </c>
      <c r="M29" t="s">
        <v>216</v>
      </c>
      <c r="O29" t="s">
        <v>845</v>
      </c>
      <c r="P29" t="s">
        <v>183</v>
      </c>
      <c r="R29" t="s">
        <v>1085</v>
      </c>
      <c r="S29" t="s">
        <v>184</v>
      </c>
      <c r="V29" t="s">
        <v>432</v>
      </c>
      <c r="W29" t="s">
        <v>171</v>
      </c>
      <c r="X29">
        <v>5.7</v>
      </c>
      <c r="AB29" t="s">
        <v>948</v>
      </c>
      <c r="AC29" t="s">
        <v>949</v>
      </c>
      <c r="AD29" t="s">
        <v>950</v>
      </c>
      <c r="AE29" t="s">
        <v>951</v>
      </c>
    </row>
    <row r="30" spans="1:31">
      <c r="A30" t="s">
        <v>172</v>
      </c>
      <c r="C30" t="s">
        <v>185</v>
      </c>
      <c r="E30">
        <v>100</v>
      </c>
      <c r="F30" t="s">
        <v>1086</v>
      </c>
      <c r="H30">
        <v>40</v>
      </c>
      <c r="I30" t="s">
        <v>989</v>
      </c>
      <c r="K30">
        <v>40</v>
      </c>
      <c r="L30" t="s">
        <v>219</v>
      </c>
      <c r="N30">
        <v>40</v>
      </c>
      <c r="O30" t="s">
        <v>845</v>
      </c>
      <c r="Q30">
        <v>110</v>
      </c>
      <c r="R30" t="s">
        <v>1087</v>
      </c>
      <c r="T30">
        <v>10</v>
      </c>
      <c r="V30">
        <v>95.5</v>
      </c>
      <c r="W30" t="s">
        <v>173</v>
      </c>
      <c r="X30">
        <v>1.9</v>
      </c>
      <c r="Z30" t="s">
        <v>161</v>
      </c>
      <c r="AA30">
        <v>5.7</v>
      </c>
      <c r="AB30">
        <v>11.4</v>
      </c>
      <c r="AD30">
        <v>85.5</v>
      </c>
      <c r="AE30">
        <v>387.6</v>
      </c>
    </row>
    <row r="31" spans="1:31">
      <c r="A31">
        <v>28</v>
      </c>
      <c r="C31" t="s">
        <v>228</v>
      </c>
      <c r="E31">
        <v>40</v>
      </c>
      <c r="I31" t="s">
        <v>192</v>
      </c>
      <c r="K31">
        <v>10</v>
      </c>
      <c r="R31" t="s">
        <v>1088</v>
      </c>
      <c r="T31">
        <v>5</v>
      </c>
      <c r="V31" t="s">
        <v>435</v>
      </c>
      <c r="W31" t="s">
        <v>174</v>
      </c>
      <c r="X31">
        <v>2</v>
      </c>
      <c r="Z31" t="s">
        <v>952</v>
      </c>
      <c r="AA31">
        <v>1.9</v>
      </c>
      <c r="AB31">
        <v>13.299999999999999</v>
      </c>
      <c r="AC31">
        <v>9.5</v>
      </c>
      <c r="AD31" t="s">
        <v>186</v>
      </c>
      <c r="AE31">
        <v>138.69999999999999</v>
      </c>
    </row>
    <row r="32" spans="1:31">
      <c r="A32" t="s">
        <v>175</v>
      </c>
      <c r="I32" t="s">
        <v>1000</v>
      </c>
      <c r="J32" t="s">
        <v>220</v>
      </c>
      <c r="K32">
        <v>5</v>
      </c>
      <c r="R32" t="s">
        <v>42</v>
      </c>
      <c r="T32">
        <v>5</v>
      </c>
      <c r="V32">
        <v>20.5</v>
      </c>
      <c r="W32" t="s">
        <v>176</v>
      </c>
      <c r="X32">
        <v>2.2000000000000002</v>
      </c>
      <c r="Z32" t="s">
        <v>953</v>
      </c>
      <c r="AA32">
        <v>2</v>
      </c>
      <c r="AB32">
        <v>2</v>
      </c>
      <c r="AC32" t="s">
        <v>186</v>
      </c>
      <c r="AD32">
        <v>10</v>
      </c>
      <c r="AE32">
        <v>48</v>
      </c>
    </row>
    <row r="33" spans="1:31">
      <c r="A33" t="s">
        <v>231</v>
      </c>
      <c r="I33" t="s">
        <v>1011</v>
      </c>
      <c r="K33">
        <v>15</v>
      </c>
      <c r="V33" t="s">
        <v>439</v>
      </c>
      <c r="W33" t="s">
        <v>177</v>
      </c>
      <c r="X33">
        <v>0</v>
      </c>
      <c r="Z33" t="s">
        <v>954</v>
      </c>
      <c r="AA33">
        <v>2.2000000000000002</v>
      </c>
      <c r="AC33">
        <v>11</v>
      </c>
      <c r="AD33" t="s">
        <v>186</v>
      </c>
      <c r="AE33">
        <v>99</v>
      </c>
    </row>
    <row r="34" spans="1:31">
      <c r="V34">
        <v>26.7</v>
      </c>
      <c r="W34" t="s">
        <v>178</v>
      </c>
      <c r="X34">
        <v>0</v>
      </c>
      <c r="Z34" t="s">
        <v>955</v>
      </c>
      <c r="AA34">
        <v>0</v>
      </c>
      <c r="AD34">
        <v>0</v>
      </c>
    </row>
    <row r="35" spans="1:31">
      <c r="A35" t="s">
        <v>179</v>
      </c>
      <c r="V35" t="s">
        <v>443</v>
      </c>
      <c r="AB35">
        <v>26.7</v>
      </c>
      <c r="AC35">
        <v>20.5</v>
      </c>
      <c r="AD35">
        <v>95.5</v>
      </c>
      <c r="AE35">
        <v>673.3</v>
      </c>
    </row>
    <row r="36" spans="1:31">
      <c r="V36">
        <v>673.3</v>
      </c>
      <c r="AB36">
        <v>0.15862171394623498</v>
      </c>
      <c r="AC36">
        <v>0.274023466508243</v>
      </c>
      <c r="AD36">
        <v>0.56735481954552214</v>
      </c>
    </row>
    <row r="37" spans="1:31">
      <c r="A37">
        <v>10</v>
      </c>
      <c r="C37" t="s">
        <v>1089</v>
      </c>
      <c r="D37" t="s">
        <v>180</v>
      </c>
      <c r="E37" t="s">
        <v>163</v>
      </c>
      <c r="F37" t="s">
        <v>1090</v>
      </c>
      <c r="G37" t="s">
        <v>181</v>
      </c>
      <c r="H37" t="s">
        <v>163</v>
      </c>
      <c r="I37" t="s">
        <v>1091</v>
      </c>
      <c r="J37" t="s">
        <v>215</v>
      </c>
      <c r="K37" t="s">
        <v>163</v>
      </c>
      <c r="L37" t="s">
        <v>1092</v>
      </c>
      <c r="M37" t="s">
        <v>184</v>
      </c>
      <c r="N37" t="s">
        <v>163</v>
      </c>
      <c r="O37" t="s">
        <v>456</v>
      </c>
      <c r="P37" t="s">
        <v>183</v>
      </c>
      <c r="Q37" t="s">
        <v>163</v>
      </c>
      <c r="R37" t="s">
        <v>44</v>
      </c>
      <c r="S37" t="s">
        <v>184</v>
      </c>
      <c r="T37" t="s">
        <v>163</v>
      </c>
      <c r="V37" t="s">
        <v>432</v>
      </c>
      <c r="W37" t="s">
        <v>171</v>
      </c>
      <c r="X37">
        <v>5.7</v>
      </c>
      <c r="AB37" t="s">
        <v>948</v>
      </c>
      <c r="AC37" t="s">
        <v>949</v>
      </c>
      <c r="AD37" t="s">
        <v>950</v>
      </c>
      <c r="AE37" t="s">
        <v>951</v>
      </c>
    </row>
    <row r="38" spans="1:31">
      <c r="A38" t="s">
        <v>172</v>
      </c>
      <c r="C38" t="s">
        <v>185</v>
      </c>
      <c r="E38">
        <v>70</v>
      </c>
      <c r="F38" t="s">
        <v>1009</v>
      </c>
      <c r="H38">
        <v>45</v>
      </c>
      <c r="I38" t="s">
        <v>1093</v>
      </c>
      <c r="J38" t="s">
        <v>257</v>
      </c>
      <c r="K38">
        <v>30</v>
      </c>
      <c r="L38" t="s">
        <v>1094</v>
      </c>
      <c r="N38">
        <v>30</v>
      </c>
      <c r="O38" t="s">
        <v>456</v>
      </c>
      <c r="Q38">
        <v>100</v>
      </c>
      <c r="R38" t="s">
        <v>201</v>
      </c>
      <c r="T38">
        <v>20</v>
      </c>
      <c r="V38">
        <v>95.5</v>
      </c>
      <c r="W38" t="s">
        <v>173</v>
      </c>
      <c r="X38">
        <v>1.9</v>
      </c>
      <c r="Z38" t="s">
        <v>161</v>
      </c>
      <c r="AA38">
        <v>5.7</v>
      </c>
      <c r="AB38">
        <v>11.4</v>
      </c>
      <c r="AD38">
        <v>85.5</v>
      </c>
      <c r="AE38">
        <v>387.6</v>
      </c>
    </row>
    <row r="39" spans="1:31">
      <c r="A39">
        <v>29</v>
      </c>
      <c r="C39" t="s">
        <v>1095</v>
      </c>
      <c r="E39">
        <v>30</v>
      </c>
      <c r="L39" t="s">
        <v>192</v>
      </c>
      <c r="N39">
        <v>10</v>
      </c>
      <c r="R39" t="s">
        <v>192</v>
      </c>
      <c r="T39">
        <v>5</v>
      </c>
      <c r="V39" t="s">
        <v>435</v>
      </c>
      <c r="W39" t="s">
        <v>174</v>
      </c>
      <c r="X39">
        <v>2</v>
      </c>
      <c r="Z39" t="s">
        <v>952</v>
      </c>
      <c r="AA39">
        <v>1.9</v>
      </c>
      <c r="AB39">
        <v>13.299999999999999</v>
      </c>
      <c r="AC39">
        <v>9.5</v>
      </c>
      <c r="AD39" t="s">
        <v>186</v>
      </c>
      <c r="AE39">
        <v>138.69999999999999</v>
      </c>
    </row>
    <row r="40" spans="1:31">
      <c r="A40" t="s">
        <v>175</v>
      </c>
      <c r="L40" t="s">
        <v>191</v>
      </c>
      <c r="N40">
        <v>10</v>
      </c>
      <c r="V40">
        <v>21</v>
      </c>
      <c r="W40" t="s">
        <v>176</v>
      </c>
      <c r="X40">
        <v>2.2999999999999998</v>
      </c>
      <c r="Z40" t="s">
        <v>953</v>
      </c>
      <c r="AA40">
        <v>2</v>
      </c>
      <c r="AB40">
        <v>2</v>
      </c>
      <c r="AC40" t="s">
        <v>186</v>
      </c>
      <c r="AD40">
        <v>10</v>
      </c>
      <c r="AE40">
        <v>48</v>
      </c>
    </row>
    <row r="41" spans="1:31">
      <c r="A41" t="s">
        <v>194</v>
      </c>
      <c r="V41" t="s">
        <v>439</v>
      </c>
      <c r="W41" t="s">
        <v>177</v>
      </c>
      <c r="X41">
        <v>0</v>
      </c>
      <c r="Z41" t="s">
        <v>954</v>
      </c>
      <c r="AA41">
        <v>2.2999999999999998</v>
      </c>
      <c r="AC41">
        <v>11.5</v>
      </c>
      <c r="AD41" t="s">
        <v>186</v>
      </c>
      <c r="AE41">
        <v>103.5</v>
      </c>
    </row>
    <row r="42" spans="1:31">
      <c r="V42">
        <v>26.7</v>
      </c>
      <c r="W42" t="s">
        <v>178</v>
      </c>
      <c r="X42">
        <v>0</v>
      </c>
      <c r="Z42" t="s">
        <v>955</v>
      </c>
      <c r="AD42">
        <v>0</v>
      </c>
    </row>
    <row r="43" spans="1:31">
      <c r="A43" t="s">
        <v>179</v>
      </c>
      <c r="V43" t="s">
        <v>443</v>
      </c>
      <c r="AB43">
        <v>26.7</v>
      </c>
      <c r="AC43">
        <v>21</v>
      </c>
      <c r="AD43">
        <v>95.5</v>
      </c>
      <c r="AE43">
        <v>677.8</v>
      </c>
    </row>
    <row r="44" spans="1:31">
      <c r="V44">
        <v>677.8</v>
      </c>
      <c r="AB44">
        <v>0.15756860430805547</v>
      </c>
      <c r="AC44">
        <v>0.27884331661257011</v>
      </c>
      <c r="AD44">
        <v>0.56358807907937447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"/>
  <sheetViews>
    <sheetView workbookViewId="0">
      <selection sqref="A1:T45"/>
    </sheetView>
  </sheetViews>
  <sheetFormatPr defaultRowHeight="16.5"/>
  <sheetData>
    <row r="1" spans="1:20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</row>
    <row r="2" spans="1:20">
      <c r="A2" s="312"/>
      <c r="B2" s="313"/>
      <c r="C2" s="313"/>
      <c r="D2" s="313"/>
      <c r="E2" s="313"/>
      <c r="F2" s="313"/>
      <c r="G2" s="313"/>
      <c r="H2" s="314"/>
      <c r="I2" s="315"/>
      <c r="J2" s="313"/>
      <c r="K2" s="313"/>
      <c r="L2" s="314"/>
      <c r="M2" s="315"/>
      <c r="N2" s="313"/>
      <c r="O2" s="313"/>
      <c r="P2" s="314"/>
      <c r="Q2" s="316" t="s">
        <v>1096</v>
      </c>
      <c r="R2" s="316"/>
      <c r="S2" s="316"/>
      <c r="T2" s="316"/>
    </row>
    <row r="3" spans="1:20" ht="17.25">
      <c r="A3" s="317"/>
      <c r="B3" s="318"/>
      <c r="C3" s="318"/>
      <c r="D3" s="318"/>
      <c r="E3" s="318"/>
      <c r="F3" s="318"/>
      <c r="G3" s="318"/>
      <c r="H3" s="319"/>
      <c r="I3" s="317"/>
      <c r="J3" s="318"/>
      <c r="K3" s="318"/>
      <c r="L3" s="319"/>
      <c r="M3" s="317"/>
      <c r="N3" s="318"/>
      <c r="O3" s="318"/>
      <c r="P3" s="319"/>
      <c r="Q3" s="320" t="s">
        <v>1097</v>
      </c>
      <c r="R3" s="320"/>
      <c r="S3" s="320"/>
      <c r="T3" s="320"/>
    </row>
    <row r="4" spans="1:20" ht="17.25">
      <c r="A4" s="317"/>
      <c r="B4" s="318"/>
      <c r="C4" s="318"/>
      <c r="D4" s="318"/>
      <c r="E4" s="318"/>
      <c r="F4" s="318"/>
      <c r="G4" s="318"/>
      <c r="H4" s="319"/>
      <c r="I4" s="317"/>
      <c r="J4" s="318"/>
      <c r="K4" s="318"/>
      <c r="L4" s="319"/>
      <c r="M4" s="317"/>
      <c r="N4" s="318"/>
      <c r="O4" s="318"/>
      <c r="P4" s="319"/>
      <c r="Q4" s="321" t="s">
        <v>1106</v>
      </c>
      <c r="R4" s="321"/>
      <c r="S4" s="321"/>
      <c r="T4" s="321"/>
    </row>
    <row r="5" spans="1:20" ht="17.25">
      <c r="A5" s="317"/>
      <c r="B5" s="318"/>
      <c r="C5" s="318"/>
      <c r="D5" s="318"/>
      <c r="E5" s="318"/>
      <c r="F5" s="318"/>
      <c r="G5" s="318"/>
      <c r="H5" s="319"/>
      <c r="I5" s="317"/>
      <c r="J5" s="318"/>
      <c r="K5" s="318"/>
      <c r="L5" s="319"/>
      <c r="M5" s="317"/>
      <c r="N5" s="318"/>
      <c r="O5" s="318"/>
      <c r="P5" s="319"/>
      <c r="Q5" s="322" t="s">
        <v>1107</v>
      </c>
      <c r="R5" s="322"/>
      <c r="S5" s="322"/>
      <c r="T5" s="322"/>
    </row>
    <row r="6" spans="1:20" ht="17.25">
      <c r="A6" s="323"/>
      <c r="B6" s="324"/>
      <c r="C6" s="324"/>
      <c r="D6" s="324"/>
      <c r="E6" s="324"/>
      <c r="F6" s="324"/>
      <c r="G6" s="324"/>
      <c r="H6" s="325"/>
      <c r="I6" s="317"/>
      <c r="J6" s="318"/>
      <c r="K6" s="318"/>
      <c r="L6" s="319"/>
      <c r="M6" s="317"/>
      <c r="N6" s="318"/>
      <c r="O6" s="318"/>
      <c r="P6" s="319"/>
      <c r="Q6" s="326" t="s">
        <v>1108</v>
      </c>
      <c r="R6" s="326"/>
      <c r="S6" s="326"/>
      <c r="T6" s="326"/>
    </row>
    <row r="7" spans="1:20">
      <c r="A7" s="327" t="s">
        <v>1109</v>
      </c>
      <c r="B7" s="328"/>
      <c r="C7" s="328"/>
      <c r="D7" s="328"/>
      <c r="E7" s="328"/>
      <c r="F7" s="328"/>
      <c r="G7" s="328"/>
      <c r="H7" s="329"/>
      <c r="I7" s="317"/>
      <c r="J7" s="318"/>
      <c r="K7" s="318"/>
      <c r="L7" s="319"/>
      <c r="M7" s="317"/>
      <c r="N7" s="318"/>
      <c r="O7" s="318"/>
      <c r="P7" s="319"/>
      <c r="Q7" s="330" t="s">
        <v>1102</v>
      </c>
      <c r="R7" s="330"/>
      <c r="S7" s="330"/>
      <c r="T7" s="331"/>
    </row>
    <row r="8" spans="1:20">
      <c r="A8" s="332"/>
      <c r="B8" s="333"/>
      <c r="C8" s="333"/>
      <c r="D8" s="333"/>
      <c r="E8" s="333"/>
      <c r="F8" s="333"/>
      <c r="G8" s="333"/>
      <c r="H8" s="334"/>
      <c r="I8" s="317"/>
      <c r="J8" s="318"/>
      <c r="K8" s="318"/>
      <c r="L8" s="319"/>
      <c r="M8" s="317"/>
      <c r="N8" s="318"/>
      <c r="O8" s="318"/>
      <c r="P8" s="319"/>
      <c r="Q8" s="335" t="s">
        <v>1110</v>
      </c>
      <c r="R8" s="335"/>
      <c r="S8" s="335"/>
      <c r="T8" s="336"/>
    </row>
    <row r="9" spans="1:20">
      <c r="A9" s="332"/>
      <c r="B9" s="333"/>
      <c r="C9" s="333"/>
      <c r="D9" s="333"/>
      <c r="E9" s="333"/>
      <c r="F9" s="333"/>
      <c r="G9" s="333"/>
      <c r="H9" s="334"/>
      <c r="I9" s="317"/>
      <c r="J9" s="318"/>
      <c r="K9" s="318"/>
      <c r="L9" s="319"/>
      <c r="M9" s="317"/>
      <c r="N9" s="318"/>
      <c r="O9" s="318"/>
      <c r="P9" s="319"/>
      <c r="Q9" s="337" t="s">
        <v>1105</v>
      </c>
      <c r="R9" s="337" t="str">
        <f>[3]第一週明細!W44</f>
        <v>818.0K</v>
      </c>
      <c r="S9" s="337" t="s">
        <v>435</v>
      </c>
      <c r="T9" s="337" t="str">
        <f>[3]第一週明細!W40</f>
        <v>25.5g</v>
      </c>
    </row>
    <row r="10" spans="1:20">
      <c r="A10" s="338"/>
      <c r="B10" s="339"/>
      <c r="C10" s="339"/>
      <c r="D10" s="339"/>
      <c r="E10" s="339"/>
      <c r="F10" s="339"/>
      <c r="G10" s="339"/>
      <c r="H10" s="340"/>
      <c r="I10" s="341"/>
      <c r="J10" s="342"/>
      <c r="K10" s="342"/>
      <c r="L10" s="343"/>
      <c r="M10" s="341"/>
      <c r="N10" s="342"/>
      <c r="O10" s="342"/>
      <c r="P10" s="343"/>
      <c r="Q10" s="337" t="s">
        <v>432</v>
      </c>
      <c r="R10" s="337" t="str">
        <f>[3]第一週明細!W38</f>
        <v>116.0g</v>
      </c>
      <c r="S10" s="337" t="s">
        <v>439</v>
      </c>
      <c r="T10" s="337" t="str">
        <f>[3]第一週明細!W42</f>
        <v>31.2g</v>
      </c>
    </row>
    <row r="11" spans="1:20">
      <c r="A11" s="344" t="s">
        <v>1111</v>
      </c>
      <c r="B11" s="345"/>
      <c r="C11" s="345"/>
      <c r="D11" s="346"/>
      <c r="E11" s="316" t="s">
        <v>1112</v>
      </c>
      <c r="F11" s="316"/>
      <c r="G11" s="316"/>
      <c r="H11" s="316"/>
      <c r="I11" s="316" t="s">
        <v>1113</v>
      </c>
      <c r="J11" s="316"/>
      <c r="K11" s="316"/>
      <c r="L11" s="316"/>
      <c r="M11" s="316" t="s">
        <v>1114</v>
      </c>
      <c r="N11" s="316"/>
      <c r="O11" s="316"/>
      <c r="P11" s="316"/>
      <c r="Q11" s="316" t="s">
        <v>1115</v>
      </c>
      <c r="R11" s="316"/>
      <c r="S11" s="316"/>
      <c r="T11" s="316"/>
    </row>
    <row r="12" spans="1:20" ht="17.25">
      <c r="A12" s="347" t="s">
        <v>1116</v>
      </c>
      <c r="B12" s="348"/>
      <c r="C12" s="348"/>
      <c r="D12" s="349"/>
      <c r="E12" s="350" t="s">
        <v>1117</v>
      </c>
      <c r="F12" s="351"/>
      <c r="G12" s="351"/>
      <c r="H12" s="352"/>
      <c r="I12" s="353" t="s">
        <v>1118</v>
      </c>
      <c r="J12" s="353"/>
      <c r="K12" s="353"/>
      <c r="L12" s="353"/>
      <c r="M12" s="347" t="s">
        <v>1119</v>
      </c>
      <c r="N12" s="348"/>
      <c r="O12" s="348"/>
      <c r="P12" s="349"/>
      <c r="Q12" s="354" t="s">
        <v>1116</v>
      </c>
      <c r="R12" s="353"/>
      <c r="S12" s="353"/>
      <c r="T12" s="353"/>
    </row>
    <row r="13" spans="1:20" ht="17.25">
      <c r="A13" s="355" t="s">
        <v>1120</v>
      </c>
      <c r="B13" s="356"/>
      <c r="C13" s="356"/>
      <c r="D13" s="357"/>
      <c r="E13" s="358" t="s">
        <v>1121</v>
      </c>
      <c r="F13" s="359"/>
      <c r="G13" s="359"/>
      <c r="H13" s="360"/>
      <c r="I13" s="361" t="s">
        <v>1122</v>
      </c>
      <c r="J13" s="361"/>
      <c r="K13" s="361"/>
      <c r="L13" s="361"/>
      <c r="M13" s="355" t="s">
        <v>1123</v>
      </c>
      <c r="N13" s="356"/>
      <c r="O13" s="356"/>
      <c r="P13" s="357"/>
      <c r="Q13" s="362" t="s">
        <v>1124</v>
      </c>
      <c r="R13" s="361"/>
      <c r="S13" s="361"/>
      <c r="T13" s="361"/>
    </row>
    <row r="14" spans="1:20" ht="17.25">
      <c r="A14" s="363" t="s">
        <v>1125</v>
      </c>
      <c r="B14" s="364"/>
      <c r="C14" s="364"/>
      <c r="D14" s="365"/>
      <c r="E14" s="363" t="s">
        <v>1126</v>
      </c>
      <c r="F14" s="364"/>
      <c r="G14" s="364"/>
      <c r="H14" s="365"/>
      <c r="I14" s="366" t="s">
        <v>1127</v>
      </c>
      <c r="J14" s="366"/>
      <c r="K14" s="366"/>
      <c r="L14" s="366"/>
      <c r="M14" s="363" t="s">
        <v>1128</v>
      </c>
      <c r="N14" s="364"/>
      <c r="O14" s="364"/>
      <c r="P14" s="365"/>
      <c r="Q14" s="367" t="s">
        <v>1129</v>
      </c>
      <c r="R14" s="322"/>
      <c r="S14" s="322"/>
      <c r="T14" s="322"/>
    </row>
    <row r="15" spans="1:20" ht="17.25">
      <c r="A15" s="363" t="s">
        <v>1130</v>
      </c>
      <c r="B15" s="364"/>
      <c r="C15" s="364"/>
      <c r="D15" s="365"/>
      <c r="E15" s="363" t="s">
        <v>1131</v>
      </c>
      <c r="F15" s="364"/>
      <c r="G15" s="364"/>
      <c r="H15" s="365"/>
      <c r="I15" s="322" t="s">
        <v>1132</v>
      </c>
      <c r="J15" s="322"/>
      <c r="K15" s="322"/>
      <c r="L15" s="322"/>
      <c r="M15" s="363" t="s">
        <v>1133</v>
      </c>
      <c r="N15" s="364"/>
      <c r="O15" s="364"/>
      <c r="P15" s="365"/>
      <c r="Q15" s="367" t="s">
        <v>1134</v>
      </c>
      <c r="R15" s="322"/>
      <c r="S15" s="322"/>
      <c r="T15" s="322"/>
    </row>
    <row r="16" spans="1:20">
      <c r="A16" s="368" t="s">
        <v>307</v>
      </c>
      <c r="B16" s="368"/>
      <c r="C16" s="368"/>
      <c r="D16" s="368"/>
      <c r="E16" s="368" t="s">
        <v>1135</v>
      </c>
      <c r="F16" s="368"/>
      <c r="G16" s="368"/>
      <c r="H16" s="368"/>
      <c r="I16" s="369" t="s">
        <v>307</v>
      </c>
      <c r="J16" s="369"/>
      <c r="K16" s="369"/>
      <c r="L16" s="369"/>
      <c r="M16" s="370" t="s">
        <v>307</v>
      </c>
      <c r="N16" s="371"/>
      <c r="O16" s="371"/>
      <c r="P16" s="372"/>
      <c r="Q16" s="373" t="s">
        <v>486</v>
      </c>
      <c r="R16" s="369"/>
      <c r="S16" s="369"/>
      <c r="T16" s="369"/>
    </row>
    <row r="17" spans="1:20">
      <c r="A17" s="374" t="s">
        <v>1136</v>
      </c>
      <c r="B17" s="375"/>
      <c r="C17" s="375"/>
      <c r="D17" s="376"/>
      <c r="E17" s="377" t="s">
        <v>1137</v>
      </c>
      <c r="F17" s="378"/>
      <c r="G17" s="378"/>
      <c r="H17" s="379"/>
      <c r="I17" s="380" t="s">
        <v>1138</v>
      </c>
      <c r="J17" s="380"/>
      <c r="K17" s="380"/>
      <c r="L17" s="380"/>
      <c r="M17" s="374" t="s">
        <v>1139</v>
      </c>
      <c r="N17" s="375"/>
      <c r="O17" s="375"/>
      <c r="P17" s="376"/>
      <c r="Q17" s="381" t="s">
        <v>1140</v>
      </c>
      <c r="R17" s="380"/>
      <c r="S17" s="380"/>
      <c r="T17" s="380"/>
    </row>
    <row r="18" spans="1:20">
      <c r="A18" s="337" t="s">
        <v>836</v>
      </c>
      <c r="B18" s="337" t="str">
        <f>'[3]第二週明細)'!W12</f>
        <v>850.1K</v>
      </c>
      <c r="C18" s="337" t="s">
        <v>435</v>
      </c>
      <c r="D18" s="337" t="str">
        <f>'[3]第二週明細)'!W8</f>
        <v>28.0g</v>
      </c>
      <c r="E18" s="337" t="s">
        <v>836</v>
      </c>
      <c r="F18" s="337" t="str">
        <f>'[3]第二週明細)'!W20</f>
        <v>851.2大卡</v>
      </c>
      <c r="G18" s="337" t="s">
        <v>435</v>
      </c>
      <c r="H18" s="337" t="str">
        <f>'[3]第二週明細)'!W16</f>
        <v>26.0g</v>
      </c>
      <c r="I18" s="337" t="s">
        <v>1105</v>
      </c>
      <c r="J18" s="337" t="str">
        <f>'[3]第二週明細)'!W28</f>
        <v>824.5K</v>
      </c>
      <c r="K18" s="337" t="s">
        <v>435</v>
      </c>
      <c r="L18" s="337" t="str">
        <f>'[3]第二週明細)'!W24</f>
        <v>26.5g</v>
      </c>
      <c r="M18" s="337" t="s">
        <v>1104</v>
      </c>
      <c r="N18" s="337" t="str">
        <f>'[3]第二週明細)'!W36</f>
        <v>823.0K</v>
      </c>
      <c r="O18" s="337" t="s">
        <v>435</v>
      </c>
      <c r="P18" s="337" t="str">
        <f>'[3]第二週明細)'!W32</f>
        <v>26.5g</v>
      </c>
      <c r="Q18" s="382" t="s">
        <v>1105</v>
      </c>
      <c r="R18" s="382" t="str">
        <f>'[3]第二週明細)'!W44</f>
        <v>818.3K</v>
      </c>
      <c r="S18" s="382" t="s">
        <v>435</v>
      </c>
      <c r="T18" s="382" t="str">
        <f>'[3]第二週明細)'!W40</f>
        <v>25.5g</v>
      </c>
    </row>
    <row r="19" spans="1:20">
      <c r="A19" s="337" t="s">
        <v>432</v>
      </c>
      <c r="B19" s="337" t="str">
        <f>'[3]第二週明細)'!W6</f>
        <v>115.0g</v>
      </c>
      <c r="C19" s="337" t="s">
        <v>439</v>
      </c>
      <c r="D19" s="337" t="str">
        <f>'[3]第二週明細)'!W10</f>
        <v>34.7g</v>
      </c>
      <c r="E19" s="337" t="s">
        <v>432</v>
      </c>
      <c r="F19" s="337" t="str">
        <f>'[3]第二週明細)'!W14</f>
        <v>122.0g</v>
      </c>
      <c r="G19" s="337" t="s">
        <v>439</v>
      </c>
      <c r="H19" s="337" t="str">
        <f>'[3]第二週明細)'!W18</f>
        <v>32.3g</v>
      </c>
      <c r="I19" s="337" t="s">
        <v>432</v>
      </c>
      <c r="J19" s="337" t="str">
        <f>'[3]第二週明細)'!W22</f>
        <v>115.0g</v>
      </c>
      <c r="K19" s="337" t="s">
        <v>439</v>
      </c>
      <c r="L19" s="337" t="str">
        <f>'[3]第二週明細)'!W26</f>
        <v>31.5g</v>
      </c>
      <c r="M19" s="337" t="s">
        <v>432</v>
      </c>
      <c r="N19" s="337" t="str">
        <f>'[3]第二週明細)'!W30</f>
        <v>112.0g</v>
      </c>
      <c r="O19" s="337" t="s">
        <v>439</v>
      </c>
      <c r="P19" s="337" t="str">
        <f>'[3]第二週明細)'!W34</f>
        <v>34.1g</v>
      </c>
      <c r="Q19" s="337" t="s">
        <v>432</v>
      </c>
      <c r="R19" s="337" t="str">
        <f>'[3]第二週明細)'!W38</f>
        <v>115.0g</v>
      </c>
      <c r="S19" s="337" t="s">
        <v>439</v>
      </c>
      <c r="T19" s="337" t="str">
        <f>'[3]第二週明細)'!W42</f>
        <v>32.2g</v>
      </c>
    </row>
    <row r="20" spans="1:20">
      <c r="A20" s="344" t="s">
        <v>1141</v>
      </c>
      <c r="B20" s="345"/>
      <c r="C20" s="345"/>
      <c r="D20" s="346"/>
      <c r="E20" s="316" t="s">
        <v>1142</v>
      </c>
      <c r="F20" s="316"/>
      <c r="G20" s="316"/>
      <c r="H20" s="316"/>
      <c r="I20" s="316" t="s">
        <v>1143</v>
      </c>
      <c r="J20" s="316"/>
      <c r="K20" s="316"/>
      <c r="L20" s="316"/>
      <c r="M20" s="316" t="s">
        <v>1144</v>
      </c>
      <c r="N20" s="383"/>
      <c r="O20" s="383"/>
      <c r="P20" s="383"/>
      <c r="Q20" s="316" t="s">
        <v>1145</v>
      </c>
      <c r="R20" s="383"/>
      <c r="S20" s="383"/>
      <c r="T20" s="383"/>
    </row>
    <row r="21" spans="1:20" ht="17.25">
      <c r="A21" s="384"/>
      <c r="B21" s="385"/>
      <c r="C21" s="385"/>
      <c r="D21" s="386"/>
      <c r="E21" s="353" t="s">
        <v>1146</v>
      </c>
      <c r="F21" s="353"/>
      <c r="G21" s="353"/>
      <c r="H21" s="353"/>
      <c r="I21" s="353" t="s">
        <v>1147</v>
      </c>
      <c r="J21" s="353"/>
      <c r="K21" s="353"/>
      <c r="L21" s="387"/>
      <c r="M21" s="353" t="s">
        <v>1148</v>
      </c>
      <c r="N21" s="353"/>
      <c r="O21" s="353"/>
      <c r="P21" s="353"/>
      <c r="Q21" s="353" t="s">
        <v>1097</v>
      </c>
      <c r="R21" s="353"/>
      <c r="S21" s="353"/>
      <c r="T21" s="353"/>
    </row>
    <row r="22" spans="1:20" ht="17.25">
      <c r="A22" s="388"/>
      <c r="B22" s="389"/>
      <c r="C22" s="389"/>
      <c r="D22" s="390"/>
      <c r="E22" s="361" t="s">
        <v>1149</v>
      </c>
      <c r="F22" s="361"/>
      <c r="G22" s="361"/>
      <c r="H22" s="361"/>
      <c r="I22" s="361" t="s">
        <v>1150</v>
      </c>
      <c r="J22" s="361"/>
      <c r="K22" s="361"/>
      <c r="L22" s="391"/>
      <c r="M22" s="361" t="s">
        <v>1151</v>
      </c>
      <c r="N22" s="361"/>
      <c r="O22" s="361"/>
      <c r="P22" s="361"/>
      <c r="Q22" s="361" t="s">
        <v>1152</v>
      </c>
      <c r="R22" s="361"/>
      <c r="S22" s="361"/>
      <c r="T22" s="361"/>
    </row>
    <row r="23" spans="1:20" ht="17.25">
      <c r="A23" s="388"/>
      <c r="B23" s="389"/>
      <c r="C23" s="389"/>
      <c r="D23" s="390"/>
      <c r="E23" s="322" t="s">
        <v>1153</v>
      </c>
      <c r="F23" s="322"/>
      <c r="G23" s="322"/>
      <c r="H23" s="322"/>
      <c r="I23" s="322" t="s">
        <v>1154</v>
      </c>
      <c r="J23" s="322"/>
      <c r="K23" s="322"/>
      <c r="L23" s="392"/>
      <c r="M23" s="322" t="s">
        <v>1155</v>
      </c>
      <c r="N23" s="322"/>
      <c r="O23" s="322"/>
      <c r="P23" s="322"/>
      <c r="Q23" s="322" t="s">
        <v>1156</v>
      </c>
      <c r="R23" s="322"/>
      <c r="S23" s="322"/>
      <c r="T23" s="322"/>
    </row>
    <row r="24" spans="1:20" ht="17.25">
      <c r="A24" s="388"/>
      <c r="B24" s="389"/>
      <c r="C24" s="389"/>
      <c r="D24" s="390"/>
      <c r="E24" s="322" t="s">
        <v>1157</v>
      </c>
      <c r="F24" s="322"/>
      <c r="G24" s="322"/>
      <c r="H24" s="322"/>
      <c r="I24" s="322" t="s">
        <v>1158</v>
      </c>
      <c r="J24" s="322"/>
      <c r="K24" s="322"/>
      <c r="L24" s="392"/>
      <c r="M24" s="322" t="s">
        <v>1159</v>
      </c>
      <c r="N24" s="322"/>
      <c r="O24" s="322"/>
      <c r="P24" s="322"/>
      <c r="Q24" s="322" t="s">
        <v>1160</v>
      </c>
      <c r="R24" s="322"/>
      <c r="S24" s="322"/>
      <c r="T24" s="322"/>
    </row>
    <row r="25" spans="1:20">
      <c r="A25" s="388"/>
      <c r="B25" s="389"/>
      <c r="C25" s="389"/>
      <c r="D25" s="390"/>
      <c r="E25" s="369" t="s">
        <v>1101</v>
      </c>
      <c r="F25" s="369"/>
      <c r="G25" s="369"/>
      <c r="H25" s="369"/>
      <c r="I25" s="369" t="s">
        <v>1102</v>
      </c>
      <c r="J25" s="369"/>
      <c r="K25" s="369"/>
      <c r="L25" s="369"/>
      <c r="M25" s="372" t="s">
        <v>1103</v>
      </c>
      <c r="N25" s="369"/>
      <c r="O25" s="369"/>
      <c r="P25" s="369"/>
      <c r="Q25" s="369" t="s">
        <v>1102</v>
      </c>
      <c r="R25" s="369"/>
      <c r="S25" s="369"/>
      <c r="T25" s="393"/>
    </row>
    <row r="26" spans="1:20">
      <c r="A26" s="394"/>
      <c r="B26" s="395"/>
      <c r="C26" s="395"/>
      <c r="D26" s="396"/>
      <c r="E26" s="380" t="s">
        <v>1161</v>
      </c>
      <c r="F26" s="380"/>
      <c r="G26" s="380"/>
      <c r="H26" s="380"/>
      <c r="I26" s="380" t="s">
        <v>1162</v>
      </c>
      <c r="J26" s="380"/>
      <c r="K26" s="380"/>
      <c r="L26" s="380"/>
      <c r="M26" s="380" t="s">
        <v>1163</v>
      </c>
      <c r="N26" s="380"/>
      <c r="O26" s="380"/>
      <c r="P26" s="380"/>
      <c r="Q26" s="380" t="s">
        <v>1164</v>
      </c>
      <c r="R26" s="380"/>
      <c r="S26" s="380"/>
      <c r="T26" s="397"/>
    </row>
    <row r="27" spans="1:20">
      <c r="A27" s="337" t="s">
        <v>1105</v>
      </c>
      <c r="B27" s="337" t="str">
        <f>[3]第三週明細!W12</f>
        <v>K</v>
      </c>
      <c r="C27" s="337" t="s">
        <v>435</v>
      </c>
      <c r="D27" s="337" t="str">
        <f>[3]第三週明細!W8</f>
        <v>g</v>
      </c>
      <c r="E27" s="337" t="s">
        <v>1104</v>
      </c>
      <c r="F27" s="337" t="str">
        <f>[3]第三週明細!W20</f>
        <v>811.5K</v>
      </c>
      <c r="G27" s="337" t="s">
        <v>435</v>
      </c>
      <c r="H27" s="337" t="str">
        <f>[3]第三週明細!W16</f>
        <v>25.0g</v>
      </c>
      <c r="I27" s="337" t="s">
        <v>1105</v>
      </c>
      <c r="J27" s="337" t="str">
        <f>[3]第三週明細!W28</f>
        <v>843.6K</v>
      </c>
      <c r="K27" s="337" t="s">
        <v>435</v>
      </c>
      <c r="L27" s="337" t="str">
        <f>[3]第三週明細!W24</f>
        <v>28.0g</v>
      </c>
      <c r="M27" s="337" t="s">
        <v>1105</v>
      </c>
      <c r="N27" s="337" t="str">
        <f>[3]第三週明細!W36</f>
        <v>852.0K</v>
      </c>
      <c r="O27" s="337" t="s">
        <v>435</v>
      </c>
      <c r="P27" s="337" t="str">
        <f>[3]第三週明細!W32</f>
        <v>28.0g</v>
      </c>
      <c r="Q27" s="337" t="s">
        <v>1105</v>
      </c>
      <c r="R27" s="337" t="str">
        <f>[3]第三週明細!W44</f>
        <v>836.0K</v>
      </c>
      <c r="S27" s="337" t="s">
        <v>435</v>
      </c>
      <c r="T27" s="337" t="str">
        <f>[3]第三週明細!W40</f>
        <v>28.0g</v>
      </c>
    </row>
    <row r="28" spans="1:20">
      <c r="A28" s="337" t="s">
        <v>432</v>
      </c>
      <c r="B28" s="337" t="str">
        <f>[3]第三週明細!W6</f>
        <v>g</v>
      </c>
      <c r="C28" s="337" t="s">
        <v>439</v>
      </c>
      <c r="D28" s="337" t="str">
        <f>[3]第三週明細!W10</f>
        <v>g</v>
      </c>
      <c r="E28" s="337" t="s">
        <v>432</v>
      </c>
      <c r="F28" s="337" t="str">
        <f>[3]第三週明細!W14</f>
        <v>115.0g</v>
      </c>
      <c r="G28" s="337" t="s">
        <v>439</v>
      </c>
      <c r="H28" s="337" t="str">
        <f>[3]第三週明細!W18</f>
        <v>31.5g</v>
      </c>
      <c r="I28" s="337" t="s">
        <v>432</v>
      </c>
      <c r="J28" s="337" t="str">
        <f>[3]第三週明細!W22</f>
        <v>115.0g</v>
      </c>
      <c r="K28" s="337" t="s">
        <v>439</v>
      </c>
      <c r="L28" s="337" t="str">
        <f>[3]第三週明細!W26</f>
        <v>32.9g</v>
      </c>
      <c r="M28" s="337" t="s">
        <v>432</v>
      </c>
      <c r="N28" s="337" t="str">
        <f>[3]第三週明細!W30</f>
        <v>116.0g</v>
      </c>
      <c r="O28" s="337" t="s">
        <v>439</v>
      </c>
      <c r="P28" s="337" t="str">
        <f>[3]第三週明細!W34</f>
        <v>34.0g</v>
      </c>
      <c r="Q28" s="337" t="s">
        <v>432</v>
      </c>
      <c r="R28" s="337" t="str">
        <f>[3]第三週明細!W38</f>
        <v>113.0g</v>
      </c>
      <c r="S28" s="337" t="s">
        <v>439</v>
      </c>
      <c r="T28" s="337" t="str">
        <f>[3]第三週明細!W42</f>
        <v xml:space="preserve"> 33.0g</v>
      </c>
    </row>
    <row r="29" spans="1:20">
      <c r="A29" s="344" t="s">
        <v>1165</v>
      </c>
      <c r="B29" s="345"/>
      <c r="C29" s="345"/>
      <c r="D29" s="346"/>
      <c r="E29" s="316" t="s">
        <v>1166</v>
      </c>
      <c r="F29" s="316"/>
      <c r="G29" s="316"/>
      <c r="H29" s="316"/>
      <c r="I29" s="316" t="s">
        <v>1167</v>
      </c>
      <c r="J29" s="316"/>
      <c r="K29" s="316"/>
      <c r="L29" s="316"/>
      <c r="M29" s="316" t="s">
        <v>1168</v>
      </c>
      <c r="N29" s="316"/>
      <c r="O29" s="316"/>
      <c r="P29" s="316"/>
      <c r="Q29" s="316" t="s">
        <v>1169</v>
      </c>
      <c r="R29" s="316"/>
      <c r="S29" s="316"/>
      <c r="T29" s="316"/>
    </row>
    <row r="30" spans="1:20" ht="17.25">
      <c r="A30" s="353" t="s">
        <v>1170</v>
      </c>
      <c r="B30" s="353"/>
      <c r="C30" s="353"/>
      <c r="D30" s="353"/>
      <c r="E30" s="353" t="s">
        <v>1171</v>
      </c>
      <c r="F30" s="353"/>
      <c r="G30" s="353"/>
      <c r="H30" s="353"/>
      <c r="I30" s="353" t="s">
        <v>1172</v>
      </c>
      <c r="J30" s="353"/>
      <c r="K30" s="353"/>
      <c r="L30" s="353"/>
      <c r="M30" s="353" t="s">
        <v>1173</v>
      </c>
      <c r="N30" s="353"/>
      <c r="O30" s="353"/>
      <c r="P30" s="353"/>
      <c r="Q30" s="353" t="s">
        <v>1170</v>
      </c>
      <c r="R30" s="353"/>
      <c r="S30" s="353"/>
      <c r="T30" s="353"/>
    </row>
    <row r="31" spans="1:20" ht="17.25">
      <c r="A31" s="361" t="s">
        <v>1174</v>
      </c>
      <c r="B31" s="361"/>
      <c r="C31" s="361"/>
      <c r="D31" s="361"/>
      <c r="E31" s="361" t="s">
        <v>1175</v>
      </c>
      <c r="F31" s="361"/>
      <c r="G31" s="361"/>
      <c r="H31" s="361"/>
      <c r="I31" s="361" t="s">
        <v>1176</v>
      </c>
      <c r="J31" s="361"/>
      <c r="K31" s="361"/>
      <c r="L31" s="361"/>
      <c r="M31" s="361" t="s">
        <v>1177</v>
      </c>
      <c r="N31" s="361"/>
      <c r="O31" s="361"/>
      <c r="P31" s="361"/>
      <c r="Q31" s="361" t="s">
        <v>1178</v>
      </c>
      <c r="R31" s="361"/>
      <c r="S31" s="361"/>
      <c r="T31" s="361"/>
    </row>
    <row r="32" spans="1:20" ht="17.25">
      <c r="A32" s="322" t="s">
        <v>1179</v>
      </c>
      <c r="B32" s="322"/>
      <c r="C32" s="322"/>
      <c r="D32" s="322"/>
      <c r="E32" s="363" t="s">
        <v>1180</v>
      </c>
      <c r="F32" s="364"/>
      <c r="G32" s="364"/>
      <c r="H32" s="365"/>
      <c r="I32" s="363" t="s">
        <v>1181</v>
      </c>
      <c r="J32" s="364"/>
      <c r="K32" s="364"/>
      <c r="L32" s="365"/>
      <c r="M32" s="322" t="s">
        <v>1182</v>
      </c>
      <c r="N32" s="322"/>
      <c r="O32" s="322"/>
      <c r="P32" s="322"/>
      <c r="Q32" s="322" t="s">
        <v>1183</v>
      </c>
      <c r="R32" s="322"/>
      <c r="S32" s="322"/>
      <c r="T32" s="322"/>
    </row>
    <row r="33" spans="1:20" ht="17.25">
      <c r="A33" s="322" t="s">
        <v>1184</v>
      </c>
      <c r="B33" s="322"/>
      <c r="C33" s="322"/>
      <c r="D33" s="322"/>
      <c r="E33" s="322" t="s">
        <v>1185</v>
      </c>
      <c r="F33" s="322"/>
      <c r="G33" s="322"/>
      <c r="H33" s="322"/>
      <c r="I33" s="322" t="s">
        <v>1186</v>
      </c>
      <c r="J33" s="322"/>
      <c r="K33" s="322"/>
      <c r="L33" s="322"/>
      <c r="M33" s="322" t="s">
        <v>1187</v>
      </c>
      <c r="N33" s="322"/>
      <c r="O33" s="322"/>
      <c r="P33" s="322"/>
      <c r="Q33" s="322" t="s">
        <v>1188</v>
      </c>
      <c r="R33" s="322"/>
      <c r="S33" s="322"/>
      <c r="T33" s="322"/>
    </row>
    <row r="34" spans="1:20">
      <c r="A34" s="369" t="s">
        <v>1189</v>
      </c>
      <c r="B34" s="369"/>
      <c r="C34" s="369"/>
      <c r="D34" s="369"/>
      <c r="E34" s="369" t="s">
        <v>1190</v>
      </c>
      <c r="F34" s="369"/>
      <c r="G34" s="369"/>
      <c r="H34" s="369"/>
      <c r="I34" s="369" t="s">
        <v>1189</v>
      </c>
      <c r="J34" s="369"/>
      <c r="K34" s="369"/>
      <c r="L34" s="369"/>
      <c r="M34" s="369" t="s">
        <v>1189</v>
      </c>
      <c r="N34" s="369"/>
      <c r="O34" s="369"/>
      <c r="P34" s="369"/>
      <c r="Q34" s="369" t="s">
        <v>1191</v>
      </c>
      <c r="R34" s="369"/>
      <c r="S34" s="369"/>
      <c r="T34" s="369"/>
    </row>
    <row r="35" spans="1:20">
      <c r="A35" s="380" t="s">
        <v>1192</v>
      </c>
      <c r="B35" s="380"/>
      <c r="C35" s="380"/>
      <c r="D35" s="380"/>
      <c r="E35" s="380" t="s">
        <v>1193</v>
      </c>
      <c r="F35" s="380"/>
      <c r="G35" s="380"/>
      <c r="H35" s="380"/>
      <c r="I35" s="380" t="s">
        <v>1194</v>
      </c>
      <c r="J35" s="380"/>
      <c r="K35" s="380"/>
      <c r="L35" s="380"/>
      <c r="M35" s="380" t="s">
        <v>1195</v>
      </c>
      <c r="N35" s="380"/>
      <c r="O35" s="380"/>
      <c r="P35" s="380"/>
      <c r="Q35" s="380" t="s">
        <v>1196</v>
      </c>
      <c r="R35" s="380"/>
      <c r="S35" s="380"/>
      <c r="T35" s="380"/>
    </row>
    <row r="36" spans="1:20">
      <c r="A36" s="337" t="s">
        <v>1197</v>
      </c>
      <c r="B36" s="337" t="str">
        <f>[3]第四週明細!W12</f>
        <v>833.0K</v>
      </c>
      <c r="C36" s="337" t="s">
        <v>435</v>
      </c>
      <c r="D36" s="337" t="str">
        <f>[3]第四週明細!W8</f>
        <v>27.0g</v>
      </c>
      <c r="E36" s="337" t="s">
        <v>1198</v>
      </c>
      <c r="F36" s="337" t="str">
        <f>[3]第四週明細!W20</f>
        <v>821.0K</v>
      </c>
      <c r="G36" s="337" t="s">
        <v>435</v>
      </c>
      <c r="H36" s="337" t="str">
        <f>[3]第四週明細!W16</f>
        <v>25.5g</v>
      </c>
      <c r="I36" s="337" t="s">
        <v>1197</v>
      </c>
      <c r="J36" s="337" t="str">
        <f>[3]第四週明細!W28</f>
        <v>848.0K</v>
      </c>
      <c r="K36" s="337" t="s">
        <v>435</v>
      </c>
      <c r="L36" s="337" t="str">
        <f>[3]第四週明細!W24</f>
        <v>28.0g</v>
      </c>
      <c r="M36" s="337" t="s">
        <v>1197</v>
      </c>
      <c r="N36" s="337" t="str">
        <f>[3]第四週明細!W36</f>
        <v>815.0K</v>
      </c>
      <c r="O36" s="337" t="s">
        <v>435</v>
      </c>
      <c r="P36" s="337" t="str">
        <f>[3]第四週明細!W32</f>
        <v>25.0g</v>
      </c>
      <c r="Q36" s="337" t="s">
        <v>1197</v>
      </c>
      <c r="R36" s="337" t="str">
        <f>[3]第四週明細!W44</f>
        <v>809.6K</v>
      </c>
      <c r="S36" s="337" t="s">
        <v>1199</v>
      </c>
      <c r="T36" s="337" t="str">
        <f>[3]第四週明細!W40</f>
        <v>26.0g</v>
      </c>
    </row>
    <row r="37" spans="1:20">
      <c r="A37" s="337" t="s">
        <v>432</v>
      </c>
      <c r="B37" s="337" t="str">
        <f>[3]第四週明細!W6</f>
        <v>114.0g</v>
      </c>
      <c r="C37" s="337" t="s">
        <v>439</v>
      </c>
      <c r="D37" s="337" t="str">
        <f>[3]第四週明細!W10</f>
        <v>33.4g</v>
      </c>
      <c r="E37" s="337" t="s">
        <v>432</v>
      </c>
      <c r="F37" s="337" t="str">
        <f>[3]第四週明細!W14</f>
        <v>116.0g</v>
      </c>
      <c r="G37" s="337" t="s">
        <v>439</v>
      </c>
      <c r="H37" s="337" t="str">
        <f>[3]第四週明細!W18</f>
        <v>31.9g</v>
      </c>
      <c r="I37" s="337" t="s">
        <v>432</v>
      </c>
      <c r="J37" s="337" t="str">
        <f>[3]第四週明細!W22</f>
        <v>115.0g</v>
      </c>
      <c r="K37" s="337" t="s">
        <v>1200</v>
      </c>
      <c r="L37" s="337" t="str">
        <f>[3]第四週明細!W26</f>
        <v>34.0g</v>
      </c>
      <c r="M37" s="337" t="s">
        <v>432</v>
      </c>
      <c r="N37" s="337" t="str">
        <f>[3]第四週明細!W30</f>
        <v>115.0g</v>
      </c>
      <c r="O37" s="337" t="s">
        <v>439</v>
      </c>
      <c r="P37" s="337" t="str">
        <f>[3]第四週明細!W34</f>
        <v>31.5g</v>
      </c>
      <c r="Q37" s="337" t="s">
        <v>432</v>
      </c>
      <c r="R37" s="337" t="str">
        <f>[3]第四週明細!W38</f>
        <v>112.0g</v>
      </c>
      <c r="S37" s="337" t="s">
        <v>439</v>
      </c>
      <c r="T37" s="337" t="str">
        <f>[3]第四週明細!W42</f>
        <v>31.9g</v>
      </c>
    </row>
    <row r="38" spans="1:20">
      <c r="A38" s="344" t="s">
        <v>1201</v>
      </c>
      <c r="B38" s="345"/>
      <c r="C38" s="345"/>
      <c r="D38" s="346"/>
      <c r="E38" s="316" t="s">
        <v>1202</v>
      </c>
      <c r="F38" s="316"/>
      <c r="G38" s="316"/>
      <c r="H38" s="316"/>
      <c r="I38" s="316" t="s">
        <v>1203</v>
      </c>
      <c r="J38" s="316"/>
      <c r="K38" s="316"/>
      <c r="L38" s="316"/>
      <c r="M38" s="316" t="s">
        <v>1204</v>
      </c>
      <c r="N38" s="316"/>
      <c r="O38" s="316"/>
      <c r="P38" s="316"/>
      <c r="Q38" s="316" t="s">
        <v>1205</v>
      </c>
      <c r="R38" s="316"/>
      <c r="S38" s="316"/>
      <c r="T38" s="316"/>
    </row>
    <row r="39" spans="1:20" ht="17.25">
      <c r="A39" s="347" t="s">
        <v>1206</v>
      </c>
      <c r="B39" s="348"/>
      <c r="C39" s="348"/>
      <c r="D39" s="349"/>
      <c r="E39" s="347" t="s">
        <v>1207</v>
      </c>
      <c r="F39" s="348"/>
      <c r="G39" s="348"/>
      <c r="H39" s="349"/>
      <c r="I39" s="353" t="s">
        <v>1208</v>
      </c>
      <c r="J39" s="353"/>
      <c r="K39" s="353"/>
      <c r="L39" s="353"/>
      <c r="M39" s="353" t="s">
        <v>1209</v>
      </c>
      <c r="N39" s="353"/>
      <c r="O39" s="353"/>
      <c r="P39" s="353"/>
      <c r="Q39" s="353" t="s">
        <v>1206</v>
      </c>
      <c r="R39" s="353"/>
      <c r="S39" s="353"/>
      <c r="T39" s="353"/>
    </row>
    <row r="40" spans="1:20" ht="17.25">
      <c r="A40" s="355" t="s">
        <v>1210</v>
      </c>
      <c r="B40" s="356"/>
      <c r="C40" s="356"/>
      <c r="D40" s="357"/>
      <c r="E40" s="355" t="s">
        <v>1211</v>
      </c>
      <c r="F40" s="356"/>
      <c r="G40" s="356"/>
      <c r="H40" s="357"/>
      <c r="I40" s="361" t="s">
        <v>1212</v>
      </c>
      <c r="J40" s="361"/>
      <c r="K40" s="361"/>
      <c r="L40" s="361"/>
      <c r="M40" s="361" t="s">
        <v>1213</v>
      </c>
      <c r="N40" s="361"/>
      <c r="O40" s="361"/>
      <c r="P40" s="361"/>
      <c r="Q40" s="355" t="s">
        <v>1214</v>
      </c>
      <c r="R40" s="356"/>
      <c r="S40" s="356"/>
      <c r="T40" s="357"/>
    </row>
    <row r="41" spans="1:20" ht="17.25">
      <c r="A41" s="363" t="s">
        <v>1215</v>
      </c>
      <c r="B41" s="364"/>
      <c r="C41" s="364"/>
      <c r="D41" s="365"/>
      <c r="E41" s="363" t="s">
        <v>1216</v>
      </c>
      <c r="F41" s="364"/>
      <c r="G41" s="364"/>
      <c r="H41" s="365"/>
      <c r="I41" s="322" t="s">
        <v>1217</v>
      </c>
      <c r="J41" s="322"/>
      <c r="K41" s="322"/>
      <c r="L41" s="322"/>
      <c r="M41" s="322" t="s">
        <v>1218</v>
      </c>
      <c r="N41" s="322"/>
      <c r="O41" s="322"/>
      <c r="P41" s="322"/>
      <c r="Q41" s="363" t="s">
        <v>1219</v>
      </c>
      <c r="R41" s="364"/>
      <c r="S41" s="364"/>
      <c r="T41" s="365"/>
    </row>
    <row r="42" spans="1:20" ht="17.25">
      <c r="A42" s="363" t="s">
        <v>1220</v>
      </c>
      <c r="B42" s="364"/>
      <c r="C42" s="364"/>
      <c r="D42" s="365"/>
      <c r="E42" s="363" t="s">
        <v>1221</v>
      </c>
      <c r="F42" s="364"/>
      <c r="G42" s="364"/>
      <c r="H42" s="398"/>
      <c r="I42" s="322" t="s">
        <v>1222</v>
      </c>
      <c r="J42" s="322"/>
      <c r="K42" s="322"/>
      <c r="L42" s="322"/>
      <c r="M42" s="322" t="s">
        <v>1223</v>
      </c>
      <c r="N42" s="322"/>
      <c r="O42" s="322"/>
      <c r="P42" s="322"/>
      <c r="Q42" s="363" t="s">
        <v>1224</v>
      </c>
      <c r="R42" s="364"/>
      <c r="S42" s="364"/>
      <c r="T42" s="365"/>
    </row>
    <row r="43" spans="1:20">
      <c r="A43" s="369" t="s">
        <v>1225</v>
      </c>
      <c r="B43" s="369"/>
      <c r="C43" s="369"/>
      <c r="D43" s="369"/>
      <c r="E43" s="370" t="s">
        <v>1226</v>
      </c>
      <c r="F43" s="371"/>
      <c r="G43" s="371"/>
      <c r="H43" s="372"/>
      <c r="I43" s="370" t="s">
        <v>1225</v>
      </c>
      <c r="J43" s="371"/>
      <c r="K43" s="371"/>
      <c r="L43" s="372"/>
      <c r="M43" s="369" t="s">
        <v>1227</v>
      </c>
      <c r="N43" s="369"/>
      <c r="O43" s="369"/>
      <c r="P43" s="369"/>
      <c r="Q43" s="370" t="s">
        <v>1226</v>
      </c>
      <c r="R43" s="371"/>
      <c r="S43" s="371"/>
      <c r="T43" s="372"/>
    </row>
    <row r="44" spans="1:20">
      <c r="A44" s="399" t="s">
        <v>1228</v>
      </c>
      <c r="B44" s="400"/>
      <c r="C44" s="400"/>
      <c r="D44" s="401"/>
      <c r="E44" s="399" t="s">
        <v>1229</v>
      </c>
      <c r="F44" s="400"/>
      <c r="G44" s="400"/>
      <c r="H44" s="401"/>
      <c r="I44" s="399" t="s">
        <v>1230</v>
      </c>
      <c r="J44" s="400"/>
      <c r="K44" s="400"/>
      <c r="L44" s="401"/>
      <c r="M44" s="380" t="s">
        <v>1231</v>
      </c>
      <c r="N44" s="380"/>
      <c r="O44" s="380"/>
      <c r="P44" s="380"/>
      <c r="Q44" s="380" t="s">
        <v>1232</v>
      </c>
      <c r="R44" s="380"/>
      <c r="S44" s="380"/>
      <c r="T44" s="380"/>
    </row>
    <row r="45" spans="1:20">
      <c r="A45" s="337" t="s">
        <v>1233</v>
      </c>
      <c r="B45" s="337" t="str">
        <f>[3]第五週明細!W12</f>
        <v>840.0K</v>
      </c>
      <c r="C45" s="337" t="s">
        <v>435</v>
      </c>
      <c r="D45" s="337" t="str">
        <f>[3]第五週明細!W8</f>
        <v>26.5g</v>
      </c>
      <c r="E45" s="337" t="s">
        <v>1233</v>
      </c>
      <c r="F45" s="337" t="str">
        <f>[3]第五週明細!W20</f>
        <v>826.5K</v>
      </c>
      <c r="G45" s="337" t="s">
        <v>435</v>
      </c>
      <c r="H45" s="337" t="str">
        <f>[3]第五週明細!W16</f>
        <v>26.5g</v>
      </c>
      <c r="I45" s="337" t="s">
        <v>1233</v>
      </c>
      <c r="J45" s="337" t="str">
        <f>[3]第五週明細!W28</f>
        <v>818.5K</v>
      </c>
      <c r="K45" s="337" t="s">
        <v>435</v>
      </c>
      <c r="L45" s="337" t="str">
        <f>[3]第五週明細!W24</f>
        <v>26.5g</v>
      </c>
      <c r="M45" s="337" t="s">
        <v>1233</v>
      </c>
      <c r="N45" s="337" t="str">
        <f>[3]第五週明細!W36</f>
        <v>818.0K</v>
      </c>
      <c r="O45" s="337" t="s">
        <v>435</v>
      </c>
      <c r="P45" s="337" t="str">
        <f>[3]第五週明細!W32</f>
        <v>26.0g</v>
      </c>
      <c r="Q45" s="337" t="s">
        <v>1233</v>
      </c>
      <c r="R45" s="337" t="str">
        <f>[3]第五週明細!W44</f>
        <v>820.5K</v>
      </c>
      <c r="S45" s="337" t="s">
        <v>435</v>
      </c>
      <c r="T45" s="337" t="str">
        <f>[3]第五週明細!W40</f>
        <v>25.5g</v>
      </c>
    </row>
  </sheetData>
  <mergeCells count="146">
    <mergeCell ref="A44:D44"/>
    <mergeCell ref="E44:H44"/>
    <mergeCell ref="I44:L44"/>
    <mergeCell ref="M44:P44"/>
    <mergeCell ref="Q44:T44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E24:H24"/>
    <mergeCell ref="I24:L24"/>
    <mergeCell ref="M24:P24"/>
    <mergeCell ref="Q24:T24"/>
    <mergeCell ref="E25:H25"/>
    <mergeCell ref="I25:L25"/>
    <mergeCell ref="M25:P25"/>
    <mergeCell ref="Q25:T25"/>
    <mergeCell ref="E22:H22"/>
    <mergeCell ref="I22:L22"/>
    <mergeCell ref="M22:P22"/>
    <mergeCell ref="Q22:T22"/>
    <mergeCell ref="E23:H23"/>
    <mergeCell ref="I23:L23"/>
    <mergeCell ref="M23:P23"/>
    <mergeCell ref="Q23:T23"/>
    <mergeCell ref="A20:D20"/>
    <mergeCell ref="E20:H20"/>
    <mergeCell ref="I20:L20"/>
    <mergeCell ref="M20:P20"/>
    <mergeCell ref="Q20:T20"/>
    <mergeCell ref="A21:D26"/>
    <mergeCell ref="E21:H21"/>
    <mergeCell ref="I21:L21"/>
    <mergeCell ref="M21:P21"/>
    <mergeCell ref="Q21:T21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Q8:T8"/>
    <mergeCell ref="A11:D11"/>
    <mergeCell ref="E11:H11"/>
    <mergeCell ref="I11:L11"/>
    <mergeCell ref="M11:P11"/>
    <mergeCell ref="Q11:T11"/>
    <mergeCell ref="A2:H6"/>
    <mergeCell ref="I2:L10"/>
    <mergeCell ref="M2:P10"/>
    <mergeCell ref="Q2:T2"/>
    <mergeCell ref="Q3:T3"/>
    <mergeCell ref="Q4:T4"/>
    <mergeCell ref="Q5:T5"/>
    <mergeCell ref="Q6:T6"/>
    <mergeCell ref="A7:H10"/>
    <mergeCell ref="Q7:T7"/>
  </mergeCells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4"/>
    </sheetView>
  </sheetViews>
  <sheetFormatPr defaultRowHeight="16.5"/>
  <sheetData>
    <row r="1" spans="1:24">
      <c r="A1" t="s">
        <v>158</v>
      </c>
    </row>
    <row r="3" spans="1:24">
      <c r="A3" t="s">
        <v>159</v>
      </c>
    </row>
    <row r="4" spans="1:24">
      <c r="A4" t="s">
        <v>160</v>
      </c>
      <c r="C4" t="s">
        <v>161</v>
      </c>
      <c r="D4" t="s">
        <v>162</v>
      </c>
      <c r="E4" t="s">
        <v>163</v>
      </c>
      <c r="F4" t="s">
        <v>164</v>
      </c>
      <c r="G4" t="s">
        <v>162</v>
      </c>
      <c r="H4" t="s">
        <v>163</v>
      </c>
      <c r="I4" t="s">
        <v>165</v>
      </c>
      <c r="J4" t="s">
        <v>162</v>
      </c>
      <c r="K4" t="s">
        <v>163</v>
      </c>
      <c r="L4" t="s">
        <v>165</v>
      </c>
      <c r="M4" t="s">
        <v>162</v>
      </c>
      <c r="N4" t="s">
        <v>163</v>
      </c>
      <c r="O4" t="s">
        <v>165</v>
      </c>
      <c r="P4" t="s">
        <v>162</v>
      </c>
      <c r="Q4" t="s">
        <v>163</v>
      </c>
      <c r="R4" t="s">
        <v>166</v>
      </c>
      <c r="S4" t="s">
        <v>162</v>
      </c>
      <c r="T4" t="s">
        <v>163</v>
      </c>
      <c r="U4" t="s">
        <v>167</v>
      </c>
      <c r="V4" t="s">
        <v>168</v>
      </c>
      <c r="W4" t="s">
        <v>169</v>
      </c>
      <c r="X4" t="s">
        <v>170</v>
      </c>
    </row>
    <row r="5" spans="1:24">
      <c r="V5" t="s">
        <v>14</v>
      </c>
      <c r="W5" t="s">
        <v>171</v>
      </c>
    </row>
    <row r="6" spans="1:24">
      <c r="A6" t="s">
        <v>172</v>
      </c>
      <c r="W6" t="s">
        <v>173</v>
      </c>
    </row>
    <row r="7" spans="1:24">
      <c r="V7" t="s">
        <v>11</v>
      </c>
      <c r="W7" t="s">
        <v>174</v>
      </c>
    </row>
    <row r="8" spans="1:24">
      <c r="A8" t="s">
        <v>175</v>
      </c>
      <c r="W8" t="s">
        <v>176</v>
      </c>
    </row>
    <row r="9" spans="1:24">
      <c r="V9" t="s">
        <v>15</v>
      </c>
      <c r="W9" t="s">
        <v>177</v>
      </c>
    </row>
    <row r="10" spans="1:24">
      <c r="W10" t="s">
        <v>178</v>
      </c>
    </row>
    <row r="11" spans="1:24">
      <c r="A11" t="s">
        <v>179</v>
      </c>
      <c r="V11" t="s">
        <v>10</v>
      </c>
    </row>
    <row r="13" spans="1:24">
      <c r="V13" t="s">
        <v>14</v>
      </c>
      <c r="W13" t="s">
        <v>171</v>
      </c>
    </row>
    <row r="14" spans="1:24">
      <c r="A14" t="s">
        <v>172</v>
      </c>
      <c r="W14" t="s">
        <v>173</v>
      </c>
    </row>
    <row r="15" spans="1:24">
      <c r="V15" t="s">
        <v>11</v>
      </c>
      <c r="W15" t="s">
        <v>174</v>
      </c>
    </row>
    <row r="16" spans="1:24">
      <c r="A16" t="s">
        <v>175</v>
      </c>
      <c r="W16" t="s">
        <v>176</v>
      </c>
    </row>
    <row r="17" spans="1:23">
      <c r="V17" t="s">
        <v>15</v>
      </c>
      <c r="W17" t="s">
        <v>177</v>
      </c>
    </row>
    <row r="18" spans="1:23">
      <c r="W18" t="s">
        <v>178</v>
      </c>
    </row>
    <row r="19" spans="1:23">
      <c r="A19" t="s">
        <v>179</v>
      </c>
      <c r="V19" t="s">
        <v>10</v>
      </c>
    </row>
    <row r="21" spans="1:23">
      <c r="V21" t="s">
        <v>14</v>
      </c>
      <c r="W21" t="s">
        <v>171</v>
      </c>
    </row>
    <row r="22" spans="1:23">
      <c r="A22" t="s">
        <v>172</v>
      </c>
      <c r="W22" t="s">
        <v>173</v>
      </c>
    </row>
    <row r="23" spans="1:23">
      <c r="V23" t="s">
        <v>11</v>
      </c>
      <c r="W23" t="s">
        <v>174</v>
      </c>
    </row>
    <row r="24" spans="1:23">
      <c r="A24" t="s">
        <v>175</v>
      </c>
      <c r="W24" t="s">
        <v>176</v>
      </c>
    </row>
    <row r="25" spans="1:23">
      <c r="V25" t="s">
        <v>15</v>
      </c>
      <c r="W25" t="s">
        <v>177</v>
      </c>
    </row>
    <row r="26" spans="1:23">
      <c r="W26" t="s">
        <v>178</v>
      </c>
    </row>
    <row r="27" spans="1:23">
      <c r="A27" t="s">
        <v>179</v>
      </c>
      <c r="V27" t="s">
        <v>10</v>
      </c>
    </row>
    <row r="29" spans="1:23">
      <c r="V29" t="s">
        <v>14</v>
      </c>
      <c r="W29" t="s">
        <v>171</v>
      </c>
    </row>
    <row r="30" spans="1:23">
      <c r="A30" t="s">
        <v>172</v>
      </c>
      <c r="W30" t="s">
        <v>173</v>
      </c>
    </row>
    <row r="31" spans="1:23">
      <c r="V31" t="s">
        <v>11</v>
      </c>
      <c r="W31" t="s">
        <v>174</v>
      </c>
    </row>
    <row r="32" spans="1:23">
      <c r="A32" t="s">
        <v>175</v>
      </c>
      <c r="W32" t="s">
        <v>176</v>
      </c>
    </row>
    <row r="33" spans="1:24">
      <c r="V33" t="s">
        <v>15</v>
      </c>
      <c r="W33" t="s">
        <v>177</v>
      </c>
    </row>
    <row r="34" spans="1:24">
      <c r="W34" t="s">
        <v>178</v>
      </c>
    </row>
    <row r="35" spans="1:24">
      <c r="A35" t="s">
        <v>179</v>
      </c>
      <c r="V35" t="s">
        <v>10</v>
      </c>
    </row>
    <row r="37" spans="1:24">
      <c r="A37">
        <v>10</v>
      </c>
      <c r="C37" t="s">
        <v>4</v>
      </c>
      <c r="D37" t="s">
        <v>180</v>
      </c>
      <c r="F37" t="s">
        <v>5</v>
      </c>
      <c r="G37" t="s">
        <v>181</v>
      </c>
      <c r="I37" t="s">
        <v>6</v>
      </c>
      <c r="J37" t="s">
        <v>182</v>
      </c>
      <c r="L37" t="s">
        <v>7</v>
      </c>
      <c r="M37" t="s">
        <v>182</v>
      </c>
      <c r="O37" t="s">
        <v>8</v>
      </c>
      <c r="P37" t="s">
        <v>183</v>
      </c>
      <c r="R37" t="s">
        <v>9</v>
      </c>
      <c r="S37" t="s">
        <v>184</v>
      </c>
      <c r="V37" t="s">
        <v>14</v>
      </c>
      <c r="W37" t="s">
        <v>171</v>
      </c>
      <c r="X37">
        <v>6.2</v>
      </c>
    </row>
    <row r="38" spans="1:24">
      <c r="A38" t="s">
        <v>172</v>
      </c>
      <c r="C38" t="s">
        <v>185</v>
      </c>
      <c r="D38" t="s">
        <v>186</v>
      </c>
      <c r="E38">
        <v>100</v>
      </c>
      <c r="F38" t="s">
        <v>187</v>
      </c>
      <c r="G38" t="s">
        <v>186</v>
      </c>
      <c r="H38">
        <v>60</v>
      </c>
      <c r="I38" t="s">
        <v>188</v>
      </c>
      <c r="J38" t="s">
        <v>186</v>
      </c>
      <c r="K38">
        <v>40</v>
      </c>
      <c r="L38" t="s">
        <v>189</v>
      </c>
      <c r="M38" t="s">
        <v>186</v>
      </c>
      <c r="N38">
        <v>60</v>
      </c>
      <c r="O38" t="s">
        <v>8</v>
      </c>
      <c r="P38" t="s">
        <v>186</v>
      </c>
      <c r="Q38">
        <v>120</v>
      </c>
      <c r="R38" t="s">
        <v>190</v>
      </c>
      <c r="S38" t="s">
        <v>186</v>
      </c>
      <c r="T38">
        <v>10</v>
      </c>
      <c r="V38" t="s">
        <v>16</v>
      </c>
      <c r="W38" t="s">
        <v>173</v>
      </c>
      <c r="X38">
        <v>2.1</v>
      </c>
    </row>
    <row r="39" spans="1:24">
      <c r="A39">
        <v>1</v>
      </c>
      <c r="I39" t="s">
        <v>191</v>
      </c>
      <c r="J39" t="s">
        <v>186</v>
      </c>
      <c r="K39">
        <v>30</v>
      </c>
      <c r="L39" t="s">
        <v>192</v>
      </c>
      <c r="M39" t="s">
        <v>186</v>
      </c>
      <c r="N39">
        <v>10</v>
      </c>
      <c r="R39" t="s">
        <v>192</v>
      </c>
      <c r="S39" t="s">
        <v>186</v>
      </c>
      <c r="T39">
        <v>5</v>
      </c>
      <c r="V39" t="s">
        <v>11</v>
      </c>
      <c r="W39" t="s">
        <v>174</v>
      </c>
      <c r="X39">
        <v>2</v>
      </c>
    </row>
    <row r="40" spans="1:24">
      <c r="A40" t="s">
        <v>175</v>
      </c>
      <c r="I40" t="s">
        <v>192</v>
      </c>
      <c r="J40" t="s">
        <v>186</v>
      </c>
      <c r="K40">
        <v>10</v>
      </c>
      <c r="L40" t="s">
        <v>193</v>
      </c>
      <c r="M40" t="s">
        <v>186</v>
      </c>
      <c r="N40">
        <v>10</v>
      </c>
      <c r="R40" t="s">
        <v>193</v>
      </c>
      <c r="S40" t="s">
        <v>186</v>
      </c>
      <c r="T40">
        <v>5</v>
      </c>
      <c r="V40" t="s">
        <v>13</v>
      </c>
      <c r="W40" t="s">
        <v>176</v>
      </c>
      <c r="X40">
        <v>2.2000000000000002</v>
      </c>
    </row>
    <row r="41" spans="1:24">
      <c r="A41" t="s">
        <v>194</v>
      </c>
      <c r="L41" t="s">
        <v>195</v>
      </c>
      <c r="M41" t="s">
        <v>186</v>
      </c>
      <c r="N41">
        <v>10</v>
      </c>
      <c r="V41" t="s">
        <v>15</v>
      </c>
      <c r="W41" t="s">
        <v>177</v>
      </c>
      <c r="X41">
        <v>0</v>
      </c>
    </row>
    <row r="42" spans="1:24">
      <c r="V42" t="s">
        <v>17</v>
      </c>
      <c r="W42" t="s">
        <v>178</v>
      </c>
      <c r="X42">
        <v>0</v>
      </c>
    </row>
    <row r="43" spans="1:24">
      <c r="A43" t="s">
        <v>179</v>
      </c>
      <c r="V43" t="s">
        <v>10</v>
      </c>
    </row>
    <row r="44" spans="1:24">
      <c r="V44" t="s">
        <v>12</v>
      </c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topLeftCell="A31" workbookViewId="0">
      <selection sqref="A1:X46"/>
    </sheetView>
  </sheetViews>
  <sheetFormatPr defaultRowHeight="16.5"/>
  <sheetData>
    <row r="1" spans="1:24" ht="38.25">
      <c r="A1" s="402" t="s">
        <v>1262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</row>
    <row r="2" spans="1:24" ht="32.25">
      <c r="A2" s="403"/>
      <c r="B2" s="404"/>
      <c r="C2" s="404"/>
      <c r="D2" s="404"/>
      <c r="E2" s="404"/>
      <c r="F2" s="404"/>
      <c r="G2" s="405"/>
      <c r="H2" s="406"/>
      <c r="I2" s="406"/>
      <c r="J2" s="405"/>
      <c r="K2" s="406"/>
      <c r="L2" s="406"/>
      <c r="M2" s="405"/>
      <c r="N2" s="406"/>
      <c r="O2" s="406"/>
      <c r="P2" s="405"/>
      <c r="Q2" s="406"/>
      <c r="R2" s="406"/>
      <c r="S2" s="405"/>
      <c r="T2" s="406"/>
      <c r="U2" s="407"/>
      <c r="V2" s="408"/>
      <c r="W2" s="409"/>
      <c r="X2" s="408"/>
    </row>
    <row r="3" spans="1:24" ht="25.5">
      <c r="A3" s="410" t="s">
        <v>1263</v>
      </c>
      <c r="B3" s="410"/>
      <c r="C3" s="411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3"/>
      <c r="S3" s="412"/>
      <c r="T3" s="412"/>
      <c r="U3" s="414"/>
      <c r="V3" s="415"/>
      <c r="W3" s="416"/>
      <c r="X3" s="417"/>
    </row>
    <row r="4" spans="1:24" ht="43.5">
      <c r="A4" s="418" t="s">
        <v>160</v>
      </c>
      <c r="B4" s="419" t="s">
        <v>424</v>
      </c>
      <c r="C4" s="420" t="s">
        <v>161</v>
      </c>
      <c r="D4" s="421" t="s">
        <v>1264</v>
      </c>
      <c r="E4" s="420"/>
      <c r="F4" s="420" t="s">
        <v>1265</v>
      </c>
      <c r="G4" s="421" t="s">
        <v>1264</v>
      </c>
      <c r="H4" s="420"/>
      <c r="I4" s="420" t="s">
        <v>165</v>
      </c>
      <c r="J4" s="421" t="s">
        <v>1264</v>
      </c>
      <c r="K4" s="420"/>
      <c r="L4" s="420" t="s">
        <v>165</v>
      </c>
      <c r="M4" s="421" t="s">
        <v>1264</v>
      </c>
      <c r="N4" s="420"/>
      <c r="O4" s="420" t="s">
        <v>165</v>
      </c>
      <c r="P4" s="421" t="s">
        <v>1264</v>
      </c>
      <c r="Q4" s="420"/>
      <c r="R4" s="422" t="s">
        <v>166</v>
      </c>
      <c r="S4" s="421" t="s">
        <v>1264</v>
      </c>
      <c r="T4" s="420"/>
      <c r="U4" s="423" t="s">
        <v>1266</v>
      </c>
      <c r="V4" s="423" t="s">
        <v>1267</v>
      </c>
      <c r="W4" s="424" t="s">
        <v>1268</v>
      </c>
      <c r="X4" s="425" t="s">
        <v>1269</v>
      </c>
    </row>
    <row r="5" spans="1:24" ht="42">
      <c r="A5" s="426"/>
      <c r="B5" s="427"/>
      <c r="C5" s="428"/>
      <c r="D5" s="428"/>
      <c r="E5" s="429" t="s">
        <v>1234</v>
      </c>
      <c r="F5" s="428"/>
      <c r="G5" s="428"/>
      <c r="H5" s="429" t="s">
        <v>1234</v>
      </c>
      <c r="I5" s="428"/>
      <c r="J5" s="428"/>
      <c r="K5" s="429" t="s">
        <v>1234</v>
      </c>
      <c r="L5" s="428"/>
      <c r="M5" s="428"/>
      <c r="N5" s="429" t="s">
        <v>1234</v>
      </c>
      <c r="O5" s="428"/>
      <c r="P5" s="428"/>
      <c r="Q5" s="429" t="s">
        <v>1234</v>
      </c>
      <c r="R5" s="428"/>
      <c r="S5" s="428"/>
      <c r="T5" s="429" t="s">
        <v>1234</v>
      </c>
      <c r="U5" s="430" t="s">
        <v>1235</v>
      </c>
      <c r="V5" s="431" t="s">
        <v>432</v>
      </c>
      <c r="W5" s="432" t="s">
        <v>1236</v>
      </c>
      <c r="X5" s="433">
        <v>0</v>
      </c>
    </row>
    <row r="6" spans="1:24" ht="27.75">
      <c r="A6" s="434" t="s">
        <v>172</v>
      </c>
      <c r="B6" s="427"/>
      <c r="C6" s="435"/>
      <c r="D6" s="435"/>
      <c r="E6" s="435"/>
      <c r="F6" s="436"/>
      <c r="G6" s="437"/>
      <c r="H6" s="437"/>
      <c r="I6" s="438"/>
      <c r="J6" s="439"/>
      <c r="K6" s="440"/>
      <c r="L6" s="441"/>
      <c r="M6" s="441"/>
      <c r="N6" s="441"/>
      <c r="O6" s="435"/>
      <c r="P6" s="435"/>
      <c r="Q6" s="435"/>
      <c r="R6" s="435"/>
      <c r="S6" s="437"/>
      <c r="T6" s="435"/>
      <c r="U6" s="442"/>
      <c r="V6" s="443" t="s">
        <v>1237</v>
      </c>
      <c r="W6" s="444" t="s">
        <v>604</v>
      </c>
      <c r="X6" s="445">
        <v>0</v>
      </c>
    </row>
    <row r="7" spans="1:24" ht="27.75">
      <c r="A7" s="434"/>
      <c r="B7" s="427"/>
      <c r="C7" s="435"/>
      <c r="D7" s="435"/>
      <c r="E7" s="435"/>
      <c r="F7" s="436"/>
      <c r="G7" s="437"/>
      <c r="H7" s="437"/>
      <c r="I7" s="438"/>
      <c r="J7" s="439"/>
      <c r="K7" s="440"/>
      <c r="L7" s="441"/>
      <c r="M7" s="441"/>
      <c r="N7" s="441"/>
      <c r="O7" s="435"/>
      <c r="P7" s="435"/>
      <c r="Q7" s="435"/>
      <c r="R7" s="435"/>
      <c r="S7" s="437"/>
      <c r="T7" s="435"/>
      <c r="U7" s="442"/>
      <c r="V7" s="446" t="s">
        <v>435</v>
      </c>
      <c r="W7" s="447" t="s">
        <v>1238</v>
      </c>
      <c r="X7" s="448">
        <v>0</v>
      </c>
    </row>
    <row r="8" spans="1:24" ht="27.75">
      <c r="A8" s="434" t="s">
        <v>175</v>
      </c>
      <c r="B8" s="427"/>
      <c r="C8" s="449"/>
      <c r="D8" s="450"/>
      <c r="E8" s="449"/>
      <c r="F8" s="449"/>
      <c r="G8" s="449"/>
      <c r="H8" s="449"/>
      <c r="I8" s="451"/>
      <c r="J8" s="452"/>
      <c r="K8" s="453"/>
      <c r="L8" s="441"/>
      <c r="M8" s="454"/>
      <c r="N8" s="441"/>
      <c r="O8" s="449"/>
      <c r="P8" s="450"/>
      <c r="Q8" s="449"/>
      <c r="R8" s="455"/>
      <c r="S8" s="435"/>
      <c r="T8" s="455"/>
      <c r="U8" s="442"/>
      <c r="V8" s="443" t="s">
        <v>1237</v>
      </c>
      <c r="W8" s="447" t="s">
        <v>1239</v>
      </c>
      <c r="X8" s="448">
        <v>0</v>
      </c>
    </row>
    <row r="9" spans="1:24" ht="27.75">
      <c r="A9" s="456" t="s">
        <v>1270</v>
      </c>
      <c r="B9" s="427"/>
      <c r="C9" s="449"/>
      <c r="D9" s="450"/>
      <c r="E9" s="449"/>
      <c r="F9" s="449"/>
      <c r="G9" s="450"/>
      <c r="H9" s="449"/>
      <c r="I9" s="455"/>
      <c r="J9" s="457"/>
      <c r="K9" s="455"/>
      <c r="L9" s="455"/>
      <c r="M9" s="457"/>
      <c r="N9" s="455"/>
      <c r="O9" s="449"/>
      <c r="P9" s="450"/>
      <c r="Q9" s="449"/>
      <c r="R9" s="441"/>
      <c r="S9" s="441"/>
      <c r="T9" s="441"/>
      <c r="U9" s="442"/>
      <c r="V9" s="446" t="s">
        <v>439</v>
      </c>
      <c r="W9" s="447" t="s">
        <v>1241</v>
      </c>
      <c r="X9" s="448">
        <v>0</v>
      </c>
    </row>
    <row r="10" spans="1:24" ht="27.75">
      <c r="A10" s="456"/>
      <c r="B10" s="427"/>
      <c r="C10" s="458"/>
      <c r="D10" s="459"/>
      <c r="E10" s="438"/>
      <c r="F10" s="460"/>
      <c r="G10" s="461"/>
      <c r="H10" s="462"/>
      <c r="I10" s="436"/>
      <c r="J10" s="459"/>
      <c r="K10" s="437"/>
      <c r="L10" s="463"/>
      <c r="M10" s="464"/>
      <c r="N10" s="463"/>
      <c r="O10" s="449"/>
      <c r="P10" s="450"/>
      <c r="Q10" s="449"/>
      <c r="R10" s="449"/>
      <c r="S10" s="450"/>
      <c r="T10" s="449"/>
      <c r="U10" s="442"/>
      <c r="V10" s="443" t="s">
        <v>1237</v>
      </c>
      <c r="W10" s="465" t="s">
        <v>1242</v>
      </c>
      <c r="X10" s="448">
        <v>0</v>
      </c>
    </row>
    <row r="11" spans="1:24" ht="27.75">
      <c r="A11" s="466" t="s">
        <v>1243</v>
      </c>
      <c r="B11" s="467"/>
      <c r="C11" s="468"/>
      <c r="D11" s="468"/>
      <c r="E11" s="469"/>
      <c r="F11" s="437"/>
      <c r="G11" s="470"/>
      <c r="H11" s="470"/>
      <c r="I11" s="469"/>
      <c r="J11" s="469"/>
      <c r="K11" s="469"/>
      <c r="L11" s="455"/>
      <c r="M11" s="455"/>
      <c r="N11" s="455"/>
      <c r="O11" s="469"/>
      <c r="P11" s="468"/>
      <c r="Q11" s="469"/>
      <c r="R11" s="437"/>
      <c r="S11" s="459"/>
      <c r="T11" s="437"/>
      <c r="U11" s="442"/>
      <c r="V11" s="446" t="s">
        <v>443</v>
      </c>
      <c r="W11" s="471"/>
      <c r="X11" s="448"/>
    </row>
    <row r="12" spans="1:24" ht="27.75">
      <c r="A12" s="472"/>
      <c r="B12" s="473"/>
      <c r="C12" s="474"/>
      <c r="D12" s="474"/>
      <c r="E12" s="475"/>
      <c r="F12" s="475"/>
      <c r="G12" s="474"/>
      <c r="H12" s="475"/>
      <c r="I12" s="475"/>
      <c r="J12" s="474"/>
      <c r="K12" s="475"/>
      <c r="L12" s="475"/>
      <c r="M12" s="474"/>
      <c r="N12" s="475"/>
      <c r="O12" s="475"/>
      <c r="P12" s="474"/>
      <c r="Q12" s="475"/>
      <c r="R12" s="475"/>
      <c r="S12" s="474"/>
      <c r="T12" s="475"/>
      <c r="U12" s="442"/>
      <c r="V12" s="476" t="s">
        <v>1244</v>
      </c>
      <c r="W12" s="477"/>
      <c r="X12" s="478"/>
    </row>
    <row r="13" spans="1:24" ht="27.75">
      <c r="A13" s="426"/>
      <c r="B13" s="427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42"/>
      <c r="V13" s="431" t="s">
        <v>432</v>
      </c>
      <c r="W13" s="432" t="s">
        <v>1236</v>
      </c>
      <c r="X13" s="433">
        <v>0</v>
      </c>
    </row>
    <row r="14" spans="1:24" ht="27.75">
      <c r="A14" s="434" t="s">
        <v>172</v>
      </c>
      <c r="B14" s="427"/>
      <c r="C14" s="435"/>
      <c r="D14" s="435"/>
      <c r="E14" s="435"/>
      <c r="F14" s="436"/>
      <c r="G14" s="437"/>
      <c r="H14" s="437"/>
      <c r="I14" s="438"/>
      <c r="J14" s="439"/>
      <c r="K14" s="440"/>
      <c r="L14" s="441"/>
      <c r="M14" s="441"/>
      <c r="N14" s="441"/>
      <c r="O14" s="435"/>
      <c r="P14" s="435"/>
      <c r="Q14" s="435"/>
      <c r="R14" s="435"/>
      <c r="S14" s="437"/>
      <c r="T14" s="435"/>
      <c r="U14" s="442"/>
      <c r="V14" s="443" t="s">
        <v>1237</v>
      </c>
      <c r="W14" s="444" t="s">
        <v>604</v>
      </c>
      <c r="X14" s="445">
        <v>0</v>
      </c>
    </row>
    <row r="15" spans="1:24" ht="27.75">
      <c r="A15" s="434"/>
      <c r="B15" s="427"/>
      <c r="C15" s="435"/>
      <c r="D15" s="435"/>
      <c r="E15" s="435"/>
      <c r="F15" s="436"/>
      <c r="G15" s="437"/>
      <c r="H15" s="437"/>
      <c r="I15" s="438"/>
      <c r="J15" s="439"/>
      <c r="K15" s="440"/>
      <c r="L15" s="441"/>
      <c r="M15" s="441"/>
      <c r="N15" s="441"/>
      <c r="O15" s="435"/>
      <c r="P15" s="435"/>
      <c r="Q15" s="435"/>
      <c r="R15" s="435"/>
      <c r="S15" s="437"/>
      <c r="T15" s="435"/>
      <c r="U15" s="442"/>
      <c r="V15" s="446" t="s">
        <v>435</v>
      </c>
      <c r="W15" s="447" t="s">
        <v>1238</v>
      </c>
      <c r="X15" s="448">
        <v>0</v>
      </c>
    </row>
    <row r="16" spans="1:24" ht="27.75">
      <c r="A16" s="434" t="s">
        <v>175</v>
      </c>
      <c r="B16" s="427"/>
      <c r="C16" s="449"/>
      <c r="D16" s="450"/>
      <c r="E16" s="449"/>
      <c r="F16" s="449"/>
      <c r="G16" s="449"/>
      <c r="H16" s="449"/>
      <c r="I16" s="451"/>
      <c r="J16" s="452"/>
      <c r="K16" s="453"/>
      <c r="L16" s="441"/>
      <c r="M16" s="454"/>
      <c r="N16" s="441"/>
      <c r="O16" s="449"/>
      <c r="P16" s="450"/>
      <c r="Q16" s="449"/>
      <c r="R16" s="455"/>
      <c r="S16" s="435"/>
      <c r="T16" s="455"/>
      <c r="U16" s="442"/>
      <c r="V16" s="443" t="s">
        <v>1237</v>
      </c>
      <c r="W16" s="447" t="s">
        <v>1239</v>
      </c>
      <c r="X16" s="448">
        <v>0</v>
      </c>
    </row>
    <row r="17" spans="1:24" ht="27.75">
      <c r="A17" s="456" t="s">
        <v>446</v>
      </c>
      <c r="B17" s="427"/>
      <c r="C17" s="449"/>
      <c r="D17" s="450"/>
      <c r="E17" s="449"/>
      <c r="F17" s="449"/>
      <c r="G17" s="450"/>
      <c r="H17" s="449"/>
      <c r="I17" s="455"/>
      <c r="J17" s="457"/>
      <c r="K17" s="455"/>
      <c r="L17" s="455"/>
      <c r="M17" s="457"/>
      <c r="N17" s="455"/>
      <c r="O17" s="449"/>
      <c r="P17" s="450"/>
      <c r="Q17" s="449"/>
      <c r="R17" s="441"/>
      <c r="S17" s="441"/>
      <c r="T17" s="441"/>
      <c r="U17" s="442"/>
      <c r="V17" s="446" t="s">
        <v>439</v>
      </c>
      <c r="W17" s="447" t="s">
        <v>1241</v>
      </c>
      <c r="X17" s="448">
        <v>0</v>
      </c>
    </row>
    <row r="18" spans="1:24" ht="27.75">
      <c r="A18" s="456"/>
      <c r="B18" s="427"/>
      <c r="C18" s="458"/>
      <c r="D18" s="459"/>
      <c r="E18" s="438"/>
      <c r="F18" s="460"/>
      <c r="G18" s="461"/>
      <c r="H18" s="462"/>
      <c r="I18" s="436"/>
      <c r="J18" s="459"/>
      <c r="K18" s="437"/>
      <c r="L18" s="463"/>
      <c r="M18" s="464"/>
      <c r="N18" s="463"/>
      <c r="O18" s="449"/>
      <c r="P18" s="450"/>
      <c r="Q18" s="449"/>
      <c r="R18" s="449"/>
      <c r="S18" s="450"/>
      <c r="T18" s="449"/>
      <c r="U18" s="442"/>
      <c r="V18" s="443" t="s">
        <v>1237</v>
      </c>
      <c r="W18" s="465" t="s">
        <v>1242</v>
      </c>
      <c r="X18" s="448">
        <v>0</v>
      </c>
    </row>
    <row r="19" spans="1:24" ht="27.75">
      <c r="A19" s="466" t="s">
        <v>1243</v>
      </c>
      <c r="B19" s="467"/>
      <c r="C19" s="468"/>
      <c r="D19" s="468"/>
      <c r="E19" s="469"/>
      <c r="F19" s="437"/>
      <c r="G19" s="470"/>
      <c r="H19" s="470"/>
      <c r="I19" s="469"/>
      <c r="J19" s="469"/>
      <c r="K19" s="469"/>
      <c r="L19" s="455"/>
      <c r="M19" s="455"/>
      <c r="N19" s="455"/>
      <c r="O19" s="469"/>
      <c r="P19" s="468"/>
      <c r="Q19" s="469"/>
      <c r="R19" s="437"/>
      <c r="S19" s="459"/>
      <c r="T19" s="437"/>
      <c r="U19" s="442"/>
      <c r="V19" s="446" t="s">
        <v>443</v>
      </c>
      <c r="W19" s="471"/>
      <c r="X19" s="448"/>
    </row>
    <row r="20" spans="1:24" ht="27.75">
      <c r="A20" s="472"/>
      <c r="B20" s="479"/>
      <c r="C20" s="474"/>
      <c r="D20" s="474"/>
      <c r="E20" s="475"/>
      <c r="F20" s="475"/>
      <c r="G20" s="474"/>
      <c r="H20" s="475"/>
      <c r="I20" s="469"/>
      <c r="J20" s="468"/>
      <c r="K20" s="469"/>
      <c r="L20" s="469"/>
      <c r="M20" s="474"/>
      <c r="N20" s="475"/>
      <c r="O20" s="475"/>
      <c r="P20" s="474"/>
      <c r="Q20" s="475"/>
      <c r="R20" s="475"/>
      <c r="S20" s="474"/>
      <c r="T20" s="475"/>
      <c r="U20" s="442"/>
      <c r="V20" s="476" t="s">
        <v>1244</v>
      </c>
      <c r="W20" s="477"/>
      <c r="X20" s="478"/>
    </row>
    <row r="21" spans="1:24" ht="27.75">
      <c r="A21" s="480"/>
      <c r="B21" s="427"/>
      <c r="C21" s="428"/>
      <c r="D21" s="481"/>
      <c r="E21" s="428"/>
      <c r="F21" s="428"/>
      <c r="G21" s="428"/>
      <c r="H21" s="482"/>
      <c r="I21" s="483"/>
      <c r="J21" s="484"/>
      <c r="K21" s="484"/>
      <c r="L21" s="485"/>
      <c r="M21" s="486"/>
      <c r="N21" s="428"/>
      <c r="O21" s="428"/>
      <c r="P21" s="428"/>
      <c r="Q21" s="428"/>
      <c r="R21" s="428"/>
      <c r="S21" s="428"/>
      <c r="T21" s="428"/>
      <c r="U21" s="442"/>
      <c r="V21" s="431" t="s">
        <v>432</v>
      </c>
      <c r="W21" s="432" t="s">
        <v>1236</v>
      </c>
      <c r="X21" s="433">
        <v>0</v>
      </c>
    </row>
    <row r="22" spans="1:24" ht="27.75">
      <c r="A22" s="487" t="s">
        <v>172</v>
      </c>
      <c r="B22" s="427"/>
      <c r="C22" s="435"/>
      <c r="D22" s="435"/>
      <c r="E22" s="435"/>
      <c r="F22" s="436"/>
      <c r="G22" s="437"/>
      <c r="H22" s="437"/>
      <c r="I22" s="438"/>
      <c r="J22" s="439"/>
      <c r="K22" s="440"/>
      <c r="L22" s="441"/>
      <c r="M22" s="441"/>
      <c r="N22" s="441"/>
      <c r="O22" s="435"/>
      <c r="P22" s="435"/>
      <c r="Q22" s="435"/>
      <c r="R22" s="435"/>
      <c r="S22" s="437"/>
      <c r="T22" s="435"/>
      <c r="U22" s="442"/>
      <c r="V22" s="443" t="s">
        <v>1237</v>
      </c>
      <c r="W22" s="444" t="s">
        <v>604</v>
      </c>
      <c r="X22" s="445">
        <v>0</v>
      </c>
    </row>
    <row r="23" spans="1:24" ht="27.75">
      <c r="A23" s="487"/>
      <c r="B23" s="427"/>
      <c r="C23" s="435"/>
      <c r="D23" s="435"/>
      <c r="E23" s="435"/>
      <c r="F23" s="436"/>
      <c r="G23" s="437"/>
      <c r="H23" s="437"/>
      <c r="I23" s="438"/>
      <c r="J23" s="439"/>
      <c r="K23" s="440"/>
      <c r="L23" s="441"/>
      <c r="M23" s="441"/>
      <c r="N23" s="441"/>
      <c r="O23" s="435"/>
      <c r="P23" s="435"/>
      <c r="Q23" s="435"/>
      <c r="R23" s="435"/>
      <c r="S23" s="437"/>
      <c r="T23" s="435"/>
      <c r="U23" s="442"/>
      <c r="V23" s="446" t="s">
        <v>435</v>
      </c>
      <c r="W23" s="447" t="s">
        <v>1238</v>
      </c>
      <c r="X23" s="448">
        <v>0</v>
      </c>
    </row>
    <row r="24" spans="1:24" ht="27.75">
      <c r="A24" s="487" t="s">
        <v>175</v>
      </c>
      <c r="B24" s="427"/>
      <c r="C24" s="449"/>
      <c r="D24" s="450"/>
      <c r="E24" s="449"/>
      <c r="F24" s="449"/>
      <c r="G24" s="449"/>
      <c r="H24" s="449"/>
      <c r="I24" s="451"/>
      <c r="J24" s="452"/>
      <c r="K24" s="453"/>
      <c r="L24" s="441"/>
      <c r="M24" s="454"/>
      <c r="N24" s="441"/>
      <c r="O24" s="449"/>
      <c r="P24" s="450"/>
      <c r="Q24" s="449"/>
      <c r="R24" s="455"/>
      <c r="S24" s="435"/>
      <c r="T24" s="455"/>
      <c r="U24" s="442"/>
      <c r="V24" s="443" t="s">
        <v>1237</v>
      </c>
      <c r="W24" s="447" t="s">
        <v>1239</v>
      </c>
      <c r="X24" s="448">
        <v>0</v>
      </c>
    </row>
    <row r="25" spans="1:24" ht="27.75">
      <c r="A25" s="488" t="s">
        <v>1240</v>
      </c>
      <c r="B25" s="427"/>
      <c r="C25" s="449"/>
      <c r="D25" s="450"/>
      <c r="E25" s="449"/>
      <c r="F25" s="449"/>
      <c r="G25" s="450"/>
      <c r="H25" s="449"/>
      <c r="I25" s="455"/>
      <c r="J25" s="457"/>
      <c r="K25" s="455"/>
      <c r="L25" s="455"/>
      <c r="M25" s="457"/>
      <c r="N25" s="455"/>
      <c r="O25" s="449"/>
      <c r="P25" s="450"/>
      <c r="Q25" s="449"/>
      <c r="R25" s="441"/>
      <c r="S25" s="441"/>
      <c r="T25" s="441"/>
      <c r="U25" s="442"/>
      <c r="V25" s="446" t="s">
        <v>439</v>
      </c>
      <c r="W25" s="447" t="s">
        <v>1241</v>
      </c>
      <c r="X25" s="448">
        <v>0</v>
      </c>
    </row>
    <row r="26" spans="1:24" ht="27.75">
      <c r="A26" s="488"/>
      <c r="B26" s="427"/>
      <c r="C26" s="458"/>
      <c r="D26" s="459"/>
      <c r="E26" s="438"/>
      <c r="F26" s="460"/>
      <c r="G26" s="461"/>
      <c r="H26" s="462"/>
      <c r="I26" s="436"/>
      <c r="J26" s="459"/>
      <c r="K26" s="437"/>
      <c r="L26" s="463"/>
      <c r="M26" s="464"/>
      <c r="N26" s="463"/>
      <c r="O26" s="449"/>
      <c r="P26" s="450"/>
      <c r="Q26" s="449"/>
      <c r="R26" s="449"/>
      <c r="S26" s="450"/>
      <c r="T26" s="449"/>
      <c r="U26" s="442"/>
      <c r="V26" s="443" t="s">
        <v>1237</v>
      </c>
      <c r="W26" s="465" t="s">
        <v>1242</v>
      </c>
      <c r="X26" s="448">
        <v>0</v>
      </c>
    </row>
    <row r="27" spans="1:24" ht="27.75">
      <c r="A27" s="466" t="s">
        <v>1243</v>
      </c>
      <c r="B27" s="489"/>
      <c r="C27" s="468"/>
      <c r="D27" s="468"/>
      <c r="E27" s="469"/>
      <c r="F27" s="437"/>
      <c r="G27" s="470"/>
      <c r="H27" s="470"/>
      <c r="I27" s="469"/>
      <c r="J27" s="469"/>
      <c r="K27" s="469"/>
      <c r="L27" s="455"/>
      <c r="M27" s="455"/>
      <c r="N27" s="455"/>
      <c r="O27" s="469"/>
      <c r="P27" s="468"/>
      <c r="Q27" s="469"/>
      <c r="R27" s="437"/>
      <c r="S27" s="459"/>
      <c r="T27" s="437"/>
      <c r="U27" s="442"/>
      <c r="V27" s="446" t="s">
        <v>443</v>
      </c>
      <c r="W27" s="471"/>
      <c r="X27" s="448"/>
    </row>
    <row r="28" spans="1:24" ht="28.5" thickBot="1">
      <c r="A28" s="490"/>
      <c r="B28" s="491"/>
      <c r="C28" s="474"/>
      <c r="D28" s="474"/>
      <c r="E28" s="475"/>
      <c r="F28" s="475"/>
      <c r="G28" s="474"/>
      <c r="H28" s="475"/>
      <c r="I28" s="475"/>
      <c r="J28" s="474"/>
      <c r="K28" s="475"/>
      <c r="L28" s="475"/>
      <c r="M28" s="474"/>
      <c r="N28" s="475"/>
      <c r="O28" s="475"/>
      <c r="P28" s="474"/>
      <c r="Q28" s="475"/>
      <c r="R28" s="475"/>
      <c r="S28" s="474"/>
      <c r="T28" s="475"/>
      <c r="U28" s="442"/>
      <c r="V28" s="476" t="s">
        <v>1244</v>
      </c>
      <c r="W28" s="477"/>
      <c r="X28" s="478"/>
    </row>
    <row r="29" spans="1:24" ht="27.75">
      <c r="A29" s="426"/>
      <c r="B29" s="427"/>
      <c r="C29" s="428"/>
      <c r="D29" s="481"/>
      <c r="E29" s="428"/>
      <c r="F29" s="428"/>
      <c r="G29" s="428"/>
      <c r="H29" s="428"/>
      <c r="I29" s="492"/>
      <c r="J29" s="492"/>
      <c r="K29" s="492"/>
      <c r="L29" s="428"/>
      <c r="M29" s="428"/>
      <c r="N29" s="428"/>
      <c r="O29" s="428"/>
      <c r="P29" s="428"/>
      <c r="Q29" s="428"/>
      <c r="R29" s="428"/>
      <c r="S29" s="428"/>
      <c r="T29" s="428"/>
      <c r="U29" s="442"/>
      <c r="V29" s="431" t="s">
        <v>432</v>
      </c>
      <c r="W29" s="432" t="s">
        <v>1236</v>
      </c>
      <c r="X29" s="433">
        <v>0</v>
      </c>
    </row>
    <row r="30" spans="1:24" ht="27.75">
      <c r="A30" s="434" t="s">
        <v>172</v>
      </c>
      <c r="B30" s="427"/>
      <c r="C30" s="435"/>
      <c r="D30" s="435"/>
      <c r="E30" s="435"/>
      <c r="F30" s="436"/>
      <c r="G30" s="437"/>
      <c r="H30" s="437"/>
      <c r="I30" s="438"/>
      <c r="J30" s="439"/>
      <c r="K30" s="440"/>
      <c r="L30" s="441"/>
      <c r="M30" s="441"/>
      <c r="N30" s="441"/>
      <c r="O30" s="435"/>
      <c r="P30" s="435"/>
      <c r="Q30" s="435"/>
      <c r="R30" s="435"/>
      <c r="S30" s="437"/>
      <c r="T30" s="435"/>
      <c r="U30" s="442"/>
      <c r="V30" s="443" t="s">
        <v>1237</v>
      </c>
      <c r="W30" s="444" t="s">
        <v>604</v>
      </c>
      <c r="X30" s="445">
        <v>0</v>
      </c>
    </row>
    <row r="31" spans="1:24" ht="27.75">
      <c r="A31" s="434"/>
      <c r="B31" s="427"/>
      <c r="C31" s="435"/>
      <c r="D31" s="435"/>
      <c r="E31" s="435"/>
      <c r="F31" s="436"/>
      <c r="G31" s="437"/>
      <c r="H31" s="437"/>
      <c r="I31" s="438"/>
      <c r="J31" s="439"/>
      <c r="K31" s="440"/>
      <c r="L31" s="441"/>
      <c r="M31" s="441"/>
      <c r="N31" s="441"/>
      <c r="O31" s="435"/>
      <c r="P31" s="435"/>
      <c r="Q31" s="435"/>
      <c r="R31" s="435"/>
      <c r="S31" s="437"/>
      <c r="T31" s="435"/>
      <c r="U31" s="442"/>
      <c r="V31" s="446" t="s">
        <v>435</v>
      </c>
      <c r="W31" s="447" t="s">
        <v>1238</v>
      </c>
      <c r="X31" s="448">
        <v>0</v>
      </c>
    </row>
    <row r="32" spans="1:24" ht="27.75">
      <c r="A32" s="434" t="s">
        <v>175</v>
      </c>
      <c r="B32" s="427"/>
      <c r="C32" s="449"/>
      <c r="D32" s="450"/>
      <c r="E32" s="449"/>
      <c r="F32" s="449"/>
      <c r="G32" s="449"/>
      <c r="H32" s="449"/>
      <c r="I32" s="451"/>
      <c r="J32" s="452"/>
      <c r="K32" s="453"/>
      <c r="L32" s="441"/>
      <c r="M32" s="454"/>
      <c r="N32" s="441"/>
      <c r="O32" s="449"/>
      <c r="P32" s="450"/>
      <c r="Q32" s="449"/>
      <c r="R32" s="455"/>
      <c r="S32" s="435"/>
      <c r="T32" s="455"/>
      <c r="U32" s="442"/>
      <c r="V32" s="443" t="s">
        <v>1237</v>
      </c>
      <c r="W32" s="447" t="s">
        <v>1239</v>
      </c>
      <c r="X32" s="448">
        <v>0</v>
      </c>
    </row>
    <row r="33" spans="1:24" ht="27.75">
      <c r="A33" s="456" t="s">
        <v>1245</v>
      </c>
      <c r="B33" s="427"/>
      <c r="C33" s="449"/>
      <c r="D33" s="450"/>
      <c r="E33" s="449"/>
      <c r="F33" s="449"/>
      <c r="G33" s="450"/>
      <c r="H33" s="449"/>
      <c r="I33" s="455"/>
      <c r="J33" s="457"/>
      <c r="K33" s="455"/>
      <c r="L33" s="455"/>
      <c r="M33" s="457"/>
      <c r="N33" s="455"/>
      <c r="O33" s="449"/>
      <c r="P33" s="450"/>
      <c r="Q33" s="449"/>
      <c r="R33" s="441"/>
      <c r="S33" s="441"/>
      <c r="T33" s="441"/>
      <c r="U33" s="442"/>
      <c r="V33" s="446" t="s">
        <v>439</v>
      </c>
      <c r="W33" s="447" t="s">
        <v>1241</v>
      </c>
      <c r="X33" s="448">
        <v>0</v>
      </c>
    </row>
    <row r="34" spans="1:24" ht="27.75">
      <c r="A34" s="456"/>
      <c r="B34" s="427"/>
      <c r="C34" s="458"/>
      <c r="D34" s="459"/>
      <c r="E34" s="438"/>
      <c r="F34" s="460"/>
      <c r="G34" s="461"/>
      <c r="H34" s="462"/>
      <c r="I34" s="436"/>
      <c r="J34" s="459"/>
      <c r="K34" s="437"/>
      <c r="L34" s="463"/>
      <c r="M34" s="464"/>
      <c r="N34" s="463"/>
      <c r="O34" s="449"/>
      <c r="P34" s="450"/>
      <c r="Q34" s="449"/>
      <c r="R34" s="449"/>
      <c r="S34" s="450"/>
      <c r="T34" s="449"/>
      <c r="U34" s="442"/>
      <c r="V34" s="443" t="s">
        <v>1237</v>
      </c>
      <c r="W34" s="465" t="s">
        <v>1242</v>
      </c>
      <c r="X34" s="448">
        <v>0</v>
      </c>
    </row>
    <row r="35" spans="1:24" ht="27.75">
      <c r="A35" s="466" t="s">
        <v>1243</v>
      </c>
      <c r="B35" s="467"/>
      <c r="C35" s="468"/>
      <c r="D35" s="468"/>
      <c r="E35" s="469"/>
      <c r="F35" s="437"/>
      <c r="G35" s="470"/>
      <c r="H35" s="470"/>
      <c r="I35" s="469"/>
      <c r="J35" s="469"/>
      <c r="K35" s="469"/>
      <c r="L35" s="455"/>
      <c r="M35" s="455"/>
      <c r="N35" s="455"/>
      <c r="O35" s="469"/>
      <c r="P35" s="468"/>
      <c r="Q35" s="469"/>
      <c r="R35" s="437"/>
      <c r="S35" s="459"/>
      <c r="T35" s="437"/>
      <c r="U35" s="442"/>
      <c r="V35" s="446" t="s">
        <v>443</v>
      </c>
      <c r="W35" s="471"/>
      <c r="X35" s="448"/>
    </row>
    <row r="36" spans="1:24" ht="27.75">
      <c r="A36" s="472"/>
      <c r="B36" s="479"/>
      <c r="C36" s="474"/>
      <c r="D36" s="474"/>
      <c r="E36" s="475"/>
      <c r="F36" s="475"/>
      <c r="G36" s="474"/>
      <c r="H36" s="475"/>
      <c r="I36" s="475"/>
      <c r="J36" s="474"/>
      <c r="K36" s="475"/>
      <c r="L36" s="475"/>
      <c r="M36" s="474"/>
      <c r="N36" s="475"/>
      <c r="O36" s="475"/>
      <c r="P36" s="474"/>
      <c r="Q36" s="475"/>
      <c r="R36" s="475"/>
      <c r="S36" s="474"/>
      <c r="T36" s="475"/>
      <c r="U36" s="442"/>
      <c r="V36" s="443" t="s">
        <v>1244</v>
      </c>
      <c r="W36" s="471"/>
      <c r="X36" s="448"/>
    </row>
    <row r="37" spans="1:24" ht="27.75">
      <c r="A37" s="426">
        <v>10</v>
      </c>
      <c r="B37" s="427"/>
      <c r="C37" s="481">
        <f>'[3]110.10月菜單'!P3</f>
        <v>0</v>
      </c>
      <c r="D37" s="481" t="s">
        <v>1246</v>
      </c>
      <c r="E37" s="493"/>
      <c r="F37" s="494">
        <f>'[3]110.10月菜單'!P4</f>
        <v>0</v>
      </c>
      <c r="G37" s="428" t="s">
        <v>1271</v>
      </c>
      <c r="H37" s="485"/>
      <c r="I37" s="486">
        <f>'[3]110.10月菜單'!P5</f>
        <v>0</v>
      </c>
      <c r="J37" s="428" t="s">
        <v>1247</v>
      </c>
      <c r="K37" s="428"/>
      <c r="L37" s="428">
        <f>'[3]110.10月菜單'!P6</f>
        <v>0</v>
      </c>
      <c r="M37" s="428" t="s">
        <v>1247</v>
      </c>
      <c r="N37" s="428"/>
      <c r="O37" s="428">
        <f>'[3]110.10月菜單'!P7</f>
        <v>0</v>
      </c>
      <c r="P37" s="428" t="s">
        <v>1248</v>
      </c>
      <c r="Q37" s="428"/>
      <c r="R37" s="428">
        <f>'[3]110.10月菜單'!P8</f>
        <v>0</v>
      </c>
      <c r="S37" s="428" t="s">
        <v>1247</v>
      </c>
      <c r="T37" s="428"/>
      <c r="U37" s="495"/>
      <c r="V37" s="496" t="s">
        <v>432</v>
      </c>
      <c r="W37" s="497" t="s">
        <v>1236</v>
      </c>
      <c r="X37" s="498">
        <v>6.7</v>
      </c>
    </row>
    <row r="38" spans="1:24" ht="32.25">
      <c r="A38" s="434" t="s">
        <v>172</v>
      </c>
      <c r="B38" s="499"/>
      <c r="C38" s="500" t="s">
        <v>485</v>
      </c>
      <c r="D38" s="501"/>
      <c r="E38" s="502">
        <v>120</v>
      </c>
      <c r="F38" s="503" t="s">
        <v>1249</v>
      </c>
      <c r="G38" s="503"/>
      <c r="H38" s="503">
        <v>70</v>
      </c>
      <c r="I38" s="504" t="s">
        <v>622</v>
      </c>
      <c r="J38" s="504"/>
      <c r="K38" s="504">
        <v>45</v>
      </c>
      <c r="L38" s="505" t="s">
        <v>1250</v>
      </c>
      <c r="M38" s="506"/>
      <c r="N38" s="507">
        <v>60</v>
      </c>
      <c r="O38" s="503" t="s">
        <v>1098</v>
      </c>
      <c r="P38" s="503"/>
      <c r="Q38" s="503">
        <v>100</v>
      </c>
      <c r="R38" s="508" t="s">
        <v>1251</v>
      </c>
      <c r="S38" s="508"/>
      <c r="T38" s="508">
        <v>10</v>
      </c>
      <c r="U38" s="495"/>
      <c r="V38" s="509" t="s">
        <v>1252</v>
      </c>
      <c r="W38" s="444" t="s">
        <v>604</v>
      </c>
      <c r="X38" s="510">
        <v>2.4</v>
      </c>
    </row>
    <row r="39" spans="1:24" ht="32.25">
      <c r="A39" s="434">
        <v>1</v>
      </c>
      <c r="B39" s="499"/>
      <c r="C39" s="500"/>
      <c r="D39" s="501"/>
      <c r="E39" s="502"/>
      <c r="F39" s="503"/>
      <c r="G39" s="503"/>
      <c r="H39" s="503"/>
      <c r="I39" s="504" t="s">
        <v>534</v>
      </c>
      <c r="J39" s="511"/>
      <c r="K39" s="504">
        <v>10</v>
      </c>
      <c r="L39" s="512" t="s">
        <v>1253</v>
      </c>
      <c r="M39" s="501"/>
      <c r="N39" s="513">
        <v>3</v>
      </c>
      <c r="O39" s="514"/>
      <c r="P39" s="501"/>
      <c r="Q39" s="515"/>
      <c r="R39" s="508" t="s">
        <v>467</v>
      </c>
      <c r="S39" s="516"/>
      <c r="T39" s="508">
        <v>2.5</v>
      </c>
      <c r="U39" s="495"/>
      <c r="V39" s="517" t="s">
        <v>435</v>
      </c>
      <c r="W39" s="447" t="s">
        <v>1238</v>
      </c>
      <c r="X39" s="510">
        <v>1.8</v>
      </c>
    </row>
    <row r="40" spans="1:24" ht="32.25">
      <c r="A40" s="434" t="s">
        <v>175</v>
      </c>
      <c r="B40" s="499"/>
      <c r="C40" s="500"/>
      <c r="D40" s="518"/>
      <c r="E40" s="502"/>
      <c r="F40" s="503"/>
      <c r="G40" s="503"/>
      <c r="H40" s="503"/>
      <c r="I40" s="519" t="s">
        <v>1254</v>
      </c>
      <c r="J40" s="520"/>
      <c r="K40" s="519">
        <v>10</v>
      </c>
      <c r="L40" s="521"/>
      <c r="M40" s="522"/>
      <c r="N40" s="508"/>
      <c r="O40" s="523"/>
      <c r="P40" s="524"/>
      <c r="Q40" s="525"/>
      <c r="R40" s="503" t="s">
        <v>1255</v>
      </c>
      <c r="S40" s="503"/>
      <c r="T40" s="503">
        <v>0.5</v>
      </c>
      <c r="U40" s="495"/>
      <c r="V40" s="509" t="s">
        <v>1256</v>
      </c>
      <c r="W40" s="447" t="s">
        <v>1239</v>
      </c>
      <c r="X40" s="510">
        <v>2.7</v>
      </c>
    </row>
    <row r="41" spans="1:24" ht="32.25">
      <c r="A41" s="456" t="s">
        <v>1257</v>
      </c>
      <c r="B41" s="499"/>
      <c r="C41" s="500"/>
      <c r="D41" s="518"/>
      <c r="E41" s="502"/>
      <c r="F41" s="526"/>
      <c r="G41" s="527"/>
      <c r="H41" s="528"/>
      <c r="I41" s="519" t="s">
        <v>1258</v>
      </c>
      <c r="J41" s="520"/>
      <c r="K41" s="519">
        <v>5</v>
      </c>
      <c r="L41" s="521"/>
      <c r="M41" s="522"/>
      <c r="N41" s="508"/>
      <c r="O41" s="529"/>
      <c r="P41" s="516"/>
      <c r="Q41" s="530"/>
      <c r="R41" s="528"/>
      <c r="S41" s="503"/>
      <c r="T41" s="503"/>
      <c r="U41" s="495"/>
      <c r="V41" s="517" t="s">
        <v>439</v>
      </c>
      <c r="W41" s="447" t="s">
        <v>1241</v>
      </c>
      <c r="X41" s="510">
        <v>0</v>
      </c>
    </row>
    <row r="42" spans="1:24" ht="32.25">
      <c r="A42" s="456"/>
      <c r="B42" s="499"/>
      <c r="C42" s="531"/>
      <c r="D42" s="532"/>
      <c r="E42" s="525"/>
      <c r="F42" s="526"/>
      <c r="G42" s="533"/>
      <c r="H42" s="528"/>
      <c r="I42" s="519" t="s">
        <v>1259</v>
      </c>
      <c r="J42" s="519"/>
      <c r="K42" s="519">
        <v>3</v>
      </c>
      <c r="L42" s="529"/>
      <c r="M42" s="516"/>
      <c r="N42" s="530"/>
      <c r="O42" s="523"/>
      <c r="P42" s="524"/>
      <c r="Q42" s="525"/>
      <c r="R42" s="528"/>
      <c r="S42" s="503"/>
      <c r="T42" s="503"/>
      <c r="U42" s="495"/>
      <c r="V42" s="509" t="s">
        <v>1260</v>
      </c>
      <c r="W42" s="465" t="s">
        <v>1242</v>
      </c>
      <c r="X42" s="510">
        <v>0</v>
      </c>
    </row>
    <row r="43" spans="1:24" ht="30">
      <c r="A43" s="466" t="s">
        <v>1243</v>
      </c>
      <c r="B43" s="534"/>
      <c r="C43" s="531"/>
      <c r="D43" s="518"/>
      <c r="E43" s="502"/>
      <c r="F43" s="535"/>
      <c r="G43" s="536"/>
      <c r="H43" s="535"/>
      <c r="I43" s="535"/>
      <c r="J43" s="536"/>
      <c r="K43" s="535"/>
      <c r="L43" s="508"/>
      <c r="M43" s="508"/>
      <c r="N43" s="508"/>
      <c r="O43" s="501"/>
      <c r="P43" s="518"/>
      <c r="Q43" s="501"/>
      <c r="R43" s="512"/>
      <c r="S43" s="518"/>
      <c r="T43" s="512"/>
      <c r="U43" s="495"/>
      <c r="V43" s="517" t="s">
        <v>443</v>
      </c>
      <c r="W43" s="471"/>
      <c r="X43" s="510"/>
    </row>
    <row r="44" spans="1:24" ht="27.75">
      <c r="A44" s="537"/>
      <c r="B44" s="538"/>
      <c r="C44" s="539"/>
      <c r="D44" s="540"/>
      <c r="E44" s="541"/>
      <c r="F44" s="542"/>
      <c r="G44" s="543"/>
      <c r="H44" s="544"/>
      <c r="I44" s="545"/>
      <c r="J44" s="546"/>
      <c r="K44" s="547"/>
      <c r="L44" s="547"/>
      <c r="M44" s="546"/>
      <c r="N44" s="547"/>
      <c r="O44" s="548"/>
      <c r="P44" s="549"/>
      <c r="Q44" s="545"/>
      <c r="R44" s="547"/>
      <c r="S44" s="546"/>
      <c r="T44" s="547"/>
      <c r="U44" s="550"/>
      <c r="V44" s="551" t="s">
        <v>1261</v>
      </c>
      <c r="W44" s="552"/>
      <c r="X44" s="553"/>
    </row>
    <row r="45" spans="1:24" ht="21">
      <c r="A45" s="554"/>
      <c r="B45" s="413"/>
      <c r="C45" s="555"/>
      <c r="D45" s="556"/>
      <c r="E45" s="555"/>
      <c r="F45" s="555"/>
      <c r="G45" s="556"/>
      <c r="H45" s="555"/>
      <c r="I45" s="557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557"/>
      <c r="V45" s="557"/>
      <c r="W45" s="557"/>
      <c r="X45" s="557"/>
    </row>
    <row r="46" spans="1:24" ht="20.25">
      <c r="A46" s="558"/>
      <c r="B46" s="555"/>
      <c r="C46" s="559"/>
      <c r="D46" s="559"/>
      <c r="E46" s="560"/>
      <c r="F46" s="560"/>
      <c r="G46" s="561"/>
      <c r="H46" s="413"/>
      <c r="I46" s="413"/>
      <c r="J46" s="561"/>
      <c r="K46" s="413"/>
      <c r="L46" s="555"/>
      <c r="M46" s="561"/>
      <c r="N46" s="413"/>
      <c r="O46" s="555"/>
      <c r="P46" s="561"/>
      <c r="Q46" s="413"/>
      <c r="R46" s="555"/>
      <c r="S46" s="561"/>
      <c r="T46" s="413"/>
      <c r="U46" s="562"/>
      <c r="V46" s="563"/>
      <c r="W46" s="564"/>
      <c r="X46" s="565"/>
    </row>
  </sheetData>
  <mergeCells count="15">
    <mergeCell ref="A33:A34"/>
    <mergeCell ref="B37:B42"/>
    <mergeCell ref="A41:A42"/>
    <mergeCell ref="I45:X45"/>
    <mergeCell ref="C46:F46"/>
    <mergeCell ref="A1:X1"/>
    <mergeCell ref="A2:F2"/>
    <mergeCell ref="B5:B10"/>
    <mergeCell ref="U5:U44"/>
    <mergeCell ref="A9:A10"/>
    <mergeCell ref="B13:B18"/>
    <mergeCell ref="A17:A18"/>
    <mergeCell ref="B21:B26"/>
    <mergeCell ref="A25:A26"/>
    <mergeCell ref="B29:B34"/>
  </mergeCells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3"/>
  <sheetViews>
    <sheetView workbookViewId="0">
      <selection sqref="A1:X43"/>
    </sheetView>
  </sheetViews>
  <sheetFormatPr defaultRowHeight="16.5"/>
  <sheetData>
    <row r="2" spans="1:24">
      <c r="A2" t="s">
        <v>159</v>
      </c>
    </row>
    <row r="3" spans="1:24">
      <c r="A3" t="s">
        <v>160</v>
      </c>
      <c r="B3" t="s">
        <v>424</v>
      </c>
      <c r="C3" t="s">
        <v>161</v>
      </c>
      <c r="D3" t="s">
        <v>162</v>
      </c>
      <c r="F3" t="s">
        <v>164</v>
      </c>
      <c r="G3" t="s">
        <v>162</v>
      </c>
      <c r="I3" t="s">
        <v>165</v>
      </c>
      <c r="J3" t="s">
        <v>162</v>
      </c>
      <c r="L3" t="s">
        <v>165</v>
      </c>
      <c r="M3" t="s">
        <v>162</v>
      </c>
      <c r="O3" t="s">
        <v>165</v>
      </c>
      <c r="P3" t="s">
        <v>162</v>
      </c>
      <c r="R3" t="s">
        <v>166</v>
      </c>
      <c r="S3" t="s">
        <v>162</v>
      </c>
      <c r="U3" t="s">
        <v>1272</v>
      </c>
      <c r="V3" t="s">
        <v>168</v>
      </c>
      <c r="W3" t="s">
        <v>169</v>
      </c>
      <c r="X3" t="s">
        <v>170</v>
      </c>
    </row>
    <row r="4" spans="1:24">
      <c r="A4">
        <v>10</v>
      </c>
      <c r="C4" t="s">
        <v>1273</v>
      </c>
      <c r="D4" t="s">
        <v>180</v>
      </c>
      <c r="E4" t="s">
        <v>163</v>
      </c>
      <c r="F4" t="s">
        <v>1274</v>
      </c>
      <c r="G4" t="s">
        <v>215</v>
      </c>
      <c r="H4" t="s">
        <v>163</v>
      </c>
      <c r="I4" t="s">
        <v>1275</v>
      </c>
      <c r="J4" t="s">
        <v>184</v>
      </c>
      <c r="K4" t="s">
        <v>163</v>
      </c>
      <c r="L4" t="s">
        <v>1276</v>
      </c>
      <c r="M4" t="s">
        <v>184</v>
      </c>
      <c r="N4" t="s">
        <v>163</v>
      </c>
      <c r="O4" t="s">
        <v>456</v>
      </c>
      <c r="P4" t="s">
        <v>182</v>
      </c>
      <c r="Q4" t="s">
        <v>163</v>
      </c>
      <c r="R4" t="s">
        <v>1277</v>
      </c>
      <c r="S4" t="s">
        <v>184</v>
      </c>
      <c r="T4" t="s">
        <v>163</v>
      </c>
      <c r="U4" t="s">
        <v>1278</v>
      </c>
      <c r="V4" t="s">
        <v>432</v>
      </c>
      <c r="W4" t="s">
        <v>171</v>
      </c>
      <c r="X4">
        <v>6.5</v>
      </c>
    </row>
    <row r="5" spans="1:24">
      <c r="A5" t="s">
        <v>172</v>
      </c>
      <c r="C5" t="s">
        <v>185</v>
      </c>
      <c r="E5">
        <v>120</v>
      </c>
      <c r="F5" t="s">
        <v>1279</v>
      </c>
      <c r="H5">
        <v>50</v>
      </c>
      <c r="I5" t="s">
        <v>1280</v>
      </c>
      <c r="J5" t="s">
        <v>220</v>
      </c>
      <c r="K5">
        <v>20</v>
      </c>
      <c r="L5" t="s">
        <v>210</v>
      </c>
      <c r="N5">
        <v>45</v>
      </c>
      <c r="O5" t="s">
        <v>456</v>
      </c>
      <c r="Q5">
        <v>100</v>
      </c>
      <c r="R5" t="s">
        <v>266</v>
      </c>
      <c r="T5">
        <v>35</v>
      </c>
      <c r="V5" t="s">
        <v>1281</v>
      </c>
      <c r="W5" t="s">
        <v>173</v>
      </c>
      <c r="X5">
        <v>3.1</v>
      </c>
    </row>
    <row r="6" spans="1:24">
      <c r="A6">
        <v>4</v>
      </c>
      <c r="I6" t="s">
        <v>1010</v>
      </c>
      <c r="K6">
        <v>30</v>
      </c>
      <c r="L6" t="s">
        <v>1282</v>
      </c>
      <c r="N6">
        <v>10</v>
      </c>
      <c r="R6" t="s">
        <v>1283</v>
      </c>
      <c r="T6">
        <v>2</v>
      </c>
      <c r="V6" t="s">
        <v>435</v>
      </c>
      <c r="W6" t="s">
        <v>174</v>
      </c>
      <c r="X6">
        <v>1.8</v>
      </c>
    </row>
    <row r="7" spans="1:24">
      <c r="A7" t="s">
        <v>175</v>
      </c>
      <c r="I7" t="s">
        <v>191</v>
      </c>
      <c r="K7">
        <v>20</v>
      </c>
      <c r="L7" t="s">
        <v>1284</v>
      </c>
      <c r="N7">
        <v>15</v>
      </c>
      <c r="R7" t="s">
        <v>270</v>
      </c>
      <c r="T7">
        <v>0.05</v>
      </c>
      <c r="V7" t="s">
        <v>1285</v>
      </c>
      <c r="W7" t="s">
        <v>176</v>
      </c>
      <c r="X7">
        <v>2.7</v>
      </c>
    </row>
    <row r="8" spans="1:24">
      <c r="A8" t="s">
        <v>204</v>
      </c>
      <c r="I8" t="s">
        <v>1284</v>
      </c>
      <c r="K8">
        <v>3</v>
      </c>
      <c r="V8" t="s">
        <v>439</v>
      </c>
      <c r="W8" t="s">
        <v>177</v>
      </c>
      <c r="X8">
        <v>0</v>
      </c>
    </row>
    <row r="9" spans="1:24">
      <c r="V9" t="s">
        <v>1286</v>
      </c>
      <c r="W9" t="s">
        <v>178</v>
      </c>
      <c r="X9">
        <v>0</v>
      </c>
    </row>
    <row r="10" spans="1:24">
      <c r="A10" t="s">
        <v>179</v>
      </c>
      <c r="V10" t="s">
        <v>443</v>
      </c>
    </row>
    <row r="11" spans="1:24">
      <c r="V11" t="s">
        <v>1287</v>
      </c>
    </row>
    <row r="12" spans="1:24">
      <c r="A12">
        <v>10</v>
      </c>
      <c r="C12" t="s">
        <v>1288</v>
      </c>
      <c r="D12" t="s">
        <v>180</v>
      </c>
      <c r="F12" t="s">
        <v>1289</v>
      </c>
      <c r="G12" t="s">
        <v>184</v>
      </c>
      <c r="I12" t="s">
        <v>1290</v>
      </c>
      <c r="J12" t="s">
        <v>1291</v>
      </c>
      <c r="L12" t="s">
        <v>1292</v>
      </c>
      <c r="M12" t="s">
        <v>182</v>
      </c>
      <c r="O12" t="s">
        <v>1293</v>
      </c>
      <c r="P12" t="s">
        <v>182</v>
      </c>
      <c r="R12" t="s">
        <v>1294</v>
      </c>
      <c r="S12" t="s">
        <v>184</v>
      </c>
      <c r="V12" t="s">
        <v>432</v>
      </c>
      <c r="W12" t="s">
        <v>171</v>
      </c>
      <c r="X12">
        <v>6.7</v>
      </c>
    </row>
    <row r="13" spans="1:24">
      <c r="A13" t="s">
        <v>172</v>
      </c>
      <c r="C13" t="s">
        <v>185</v>
      </c>
      <c r="E13">
        <v>80</v>
      </c>
      <c r="F13" t="s">
        <v>1282</v>
      </c>
      <c r="H13">
        <v>60</v>
      </c>
      <c r="I13" t="s">
        <v>1295</v>
      </c>
      <c r="J13" t="s">
        <v>981</v>
      </c>
      <c r="K13">
        <v>50</v>
      </c>
      <c r="L13" t="s">
        <v>191</v>
      </c>
      <c r="N13">
        <v>60</v>
      </c>
      <c r="O13" t="s">
        <v>1293</v>
      </c>
      <c r="Q13">
        <v>100</v>
      </c>
      <c r="R13" t="s">
        <v>266</v>
      </c>
      <c r="T13">
        <v>20</v>
      </c>
      <c r="V13" t="s">
        <v>1296</v>
      </c>
      <c r="W13" t="s">
        <v>173</v>
      </c>
      <c r="X13">
        <v>2.7</v>
      </c>
    </row>
    <row r="14" spans="1:24">
      <c r="A14">
        <v>5</v>
      </c>
      <c r="C14" t="s">
        <v>1297</v>
      </c>
      <c r="E14">
        <v>40</v>
      </c>
      <c r="L14" t="s">
        <v>219</v>
      </c>
      <c r="N14">
        <v>20</v>
      </c>
      <c r="R14" t="s">
        <v>1298</v>
      </c>
      <c r="T14">
        <v>0.5</v>
      </c>
      <c r="V14" t="s">
        <v>435</v>
      </c>
      <c r="W14" t="s">
        <v>174</v>
      </c>
      <c r="X14">
        <v>1.8</v>
      </c>
    </row>
    <row r="15" spans="1:24">
      <c r="A15" t="s">
        <v>175</v>
      </c>
      <c r="L15" t="s">
        <v>1284</v>
      </c>
      <c r="N15">
        <v>10</v>
      </c>
      <c r="V15" t="s">
        <v>1299</v>
      </c>
      <c r="W15" t="s">
        <v>176</v>
      </c>
      <c r="X15">
        <v>2.5</v>
      </c>
    </row>
    <row r="16" spans="1:24">
      <c r="A16" t="s">
        <v>212</v>
      </c>
      <c r="V16" t="s">
        <v>439</v>
      </c>
      <c r="W16" t="s">
        <v>177</v>
      </c>
      <c r="X16">
        <v>0</v>
      </c>
    </row>
    <row r="17" spans="1:24">
      <c r="V17" t="s">
        <v>1300</v>
      </c>
      <c r="W17" t="s">
        <v>178</v>
      </c>
      <c r="X17">
        <v>0</v>
      </c>
    </row>
    <row r="18" spans="1:24">
      <c r="A18" t="s">
        <v>179</v>
      </c>
      <c r="V18" t="s">
        <v>443</v>
      </c>
    </row>
    <row r="19" spans="1:24">
      <c r="V19" t="s">
        <v>1301</v>
      </c>
    </row>
    <row r="20" spans="1:24">
      <c r="A20">
        <v>10</v>
      </c>
      <c r="C20" t="s">
        <v>1302</v>
      </c>
      <c r="D20" t="s">
        <v>1303</v>
      </c>
      <c r="F20" t="s">
        <v>1304</v>
      </c>
      <c r="G20" t="s">
        <v>1305</v>
      </c>
      <c r="I20" t="s">
        <v>1306</v>
      </c>
      <c r="J20" t="s">
        <v>1307</v>
      </c>
      <c r="L20" t="s">
        <v>1308</v>
      </c>
      <c r="M20" t="s">
        <v>1309</v>
      </c>
      <c r="O20" t="s">
        <v>456</v>
      </c>
      <c r="P20" t="s">
        <v>182</v>
      </c>
      <c r="R20" t="s">
        <v>1310</v>
      </c>
      <c r="S20" t="s">
        <v>184</v>
      </c>
      <c r="V20" t="s">
        <v>432</v>
      </c>
      <c r="W20" t="s">
        <v>171</v>
      </c>
      <c r="X20">
        <v>6.5</v>
      </c>
    </row>
    <row r="21" spans="1:24">
      <c r="A21" t="s">
        <v>172</v>
      </c>
      <c r="C21" t="s">
        <v>1311</v>
      </c>
      <c r="E21">
        <v>202</v>
      </c>
      <c r="F21" t="s">
        <v>1312</v>
      </c>
      <c r="H21">
        <v>70</v>
      </c>
      <c r="I21" t="s">
        <v>1313</v>
      </c>
      <c r="J21" t="s">
        <v>981</v>
      </c>
      <c r="K21">
        <v>50</v>
      </c>
      <c r="L21" t="s">
        <v>262</v>
      </c>
      <c r="M21" t="s">
        <v>257</v>
      </c>
      <c r="N21">
        <v>30</v>
      </c>
      <c r="O21" t="s">
        <v>456</v>
      </c>
      <c r="Q21">
        <v>100</v>
      </c>
      <c r="R21" t="s">
        <v>251</v>
      </c>
      <c r="T21">
        <v>32</v>
      </c>
      <c r="V21" t="s">
        <v>1281</v>
      </c>
      <c r="W21" t="s">
        <v>173</v>
      </c>
      <c r="X21">
        <v>2.5</v>
      </c>
    </row>
    <row r="22" spans="1:24">
      <c r="A22">
        <v>6</v>
      </c>
      <c r="C22" t="s">
        <v>1010</v>
      </c>
      <c r="E22">
        <v>10</v>
      </c>
      <c r="I22" t="s">
        <v>1314</v>
      </c>
      <c r="K22">
        <v>5</v>
      </c>
      <c r="L22" t="s">
        <v>1315</v>
      </c>
      <c r="N22">
        <v>10</v>
      </c>
      <c r="R22" t="s">
        <v>1282</v>
      </c>
      <c r="T22">
        <v>2</v>
      </c>
      <c r="V22" t="s">
        <v>435</v>
      </c>
      <c r="W22" t="s">
        <v>174</v>
      </c>
      <c r="X22">
        <v>1.8</v>
      </c>
    </row>
    <row r="23" spans="1:24">
      <c r="A23" t="s">
        <v>175</v>
      </c>
      <c r="C23" t="s">
        <v>1316</v>
      </c>
      <c r="E23">
        <v>25</v>
      </c>
      <c r="I23" t="s">
        <v>1317</v>
      </c>
      <c r="J23" t="s">
        <v>277</v>
      </c>
      <c r="K23">
        <v>3</v>
      </c>
      <c r="R23" t="s">
        <v>1318</v>
      </c>
      <c r="T23">
        <v>3</v>
      </c>
      <c r="V23" t="s">
        <v>1319</v>
      </c>
      <c r="W23" t="s">
        <v>176</v>
      </c>
      <c r="X23">
        <v>3</v>
      </c>
    </row>
    <row r="24" spans="1:24">
      <c r="A24" t="s">
        <v>224</v>
      </c>
      <c r="C24" t="s">
        <v>1320</v>
      </c>
      <c r="E24">
        <v>5</v>
      </c>
      <c r="V24" t="s">
        <v>439</v>
      </c>
      <c r="W24" t="s">
        <v>177</v>
      </c>
      <c r="X24">
        <v>0</v>
      </c>
    </row>
    <row r="25" spans="1:24">
      <c r="V25" t="s">
        <v>124</v>
      </c>
      <c r="W25" t="s">
        <v>178</v>
      </c>
      <c r="X25">
        <v>0</v>
      </c>
    </row>
    <row r="26" spans="1:24">
      <c r="A26" t="s">
        <v>179</v>
      </c>
      <c r="V26" t="s">
        <v>443</v>
      </c>
    </row>
    <row r="27" spans="1:24">
      <c r="V27" t="s">
        <v>1321</v>
      </c>
    </row>
    <row r="28" spans="1:24">
      <c r="A28">
        <v>10</v>
      </c>
      <c r="C28" t="s">
        <v>1322</v>
      </c>
      <c r="D28" t="s">
        <v>180</v>
      </c>
      <c r="F28" t="s">
        <v>1323</v>
      </c>
      <c r="G28" t="s">
        <v>184</v>
      </c>
      <c r="I28" t="s">
        <v>1324</v>
      </c>
      <c r="J28" t="s">
        <v>1325</v>
      </c>
      <c r="L28" t="s">
        <v>1326</v>
      </c>
      <c r="M28" t="s">
        <v>182</v>
      </c>
      <c r="O28" t="s">
        <v>456</v>
      </c>
      <c r="P28" t="s">
        <v>182</v>
      </c>
      <c r="R28" t="s">
        <v>1327</v>
      </c>
      <c r="S28" t="s">
        <v>184</v>
      </c>
      <c r="V28" t="s">
        <v>432</v>
      </c>
      <c r="W28" t="s">
        <v>171</v>
      </c>
      <c r="X28">
        <v>6.2</v>
      </c>
    </row>
    <row r="29" spans="1:24">
      <c r="A29" t="s">
        <v>172</v>
      </c>
      <c r="C29" t="s">
        <v>185</v>
      </c>
      <c r="E29">
        <v>74</v>
      </c>
      <c r="F29" t="s">
        <v>1328</v>
      </c>
      <c r="G29" t="s">
        <v>277</v>
      </c>
      <c r="H29">
        <v>5</v>
      </c>
      <c r="I29" t="s">
        <v>1329</v>
      </c>
      <c r="J29" t="s">
        <v>257</v>
      </c>
      <c r="K29">
        <v>50</v>
      </c>
      <c r="L29" t="s">
        <v>1316</v>
      </c>
      <c r="N29">
        <v>50</v>
      </c>
      <c r="O29" t="s">
        <v>456</v>
      </c>
      <c r="Q29">
        <v>100</v>
      </c>
      <c r="R29" t="s">
        <v>1330</v>
      </c>
      <c r="T29">
        <v>25</v>
      </c>
      <c r="V29" t="s">
        <v>1331</v>
      </c>
      <c r="W29" t="s">
        <v>173</v>
      </c>
      <c r="X29">
        <v>3.1</v>
      </c>
    </row>
    <row r="30" spans="1:24">
      <c r="A30">
        <v>7</v>
      </c>
      <c r="C30" t="s">
        <v>1332</v>
      </c>
      <c r="E30">
        <v>20</v>
      </c>
      <c r="F30" t="s">
        <v>1333</v>
      </c>
      <c r="H30">
        <v>50</v>
      </c>
      <c r="I30" t="s">
        <v>274</v>
      </c>
      <c r="K30">
        <v>0.2</v>
      </c>
      <c r="L30" t="s">
        <v>1334</v>
      </c>
      <c r="M30" t="s">
        <v>220</v>
      </c>
      <c r="N30">
        <v>10</v>
      </c>
      <c r="R30" t="s">
        <v>1335</v>
      </c>
      <c r="T30">
        <v>2</v>
      </c>
      <c r="V30" t="s">
        <v>435</v>
      </c>
      <c r="W30" t="s">
        <v>174</v>
      </c>
      <c r="X30">
        <v>1.9</v>
      </c>
    </row>
    <row r="31" spans="1:24">
      <c r="A31" t="s">
        <v>175</v>
      </c>
      <c r="C31" t="s">
        <v>1336</v>
      </c>
      <c r="E31">
        <v>36</v>
      </c>
      <c r="L31" t="s">
        <v>193</v>
      </c>
      <c r="N31">
        <v>5</v>
      </c>
      <c r="R31" t="s">
        <v>1337</v>
      </c>
      <c r="T31">
        <v>3</v>
      </c>
      <c r="V31" t="s">
        <v>1319</v>
      </c>
      <c r="W31" t="s">
        <v>176</v>
      </c>
      <c r="X31">
        <v>2.5</v>
      </c>
    </row>
    <row r="32" spans="1:24">
      <c r="A32" t="s">
        <v>231</v>
      </c>
      <c r="L32" t="s">
        <v>1284</v>
      </c>
      <c r="N32">
        <v>5</v>
      </c>
      <c r="V32" t="s">
        <v>439</v>
      </c>
      <c r="W32" t="s">
        <v>177</v>
      </c>
      <c r="X32">
        <v>0</v>
      </c>
    </row>
    <row r="33" spans="1:24">
      <c r="V33" t="s">
        <v>1338</v>
      </c>
      <c r="W33" t="s">
        <v>178</v>
      </c>
      <c r="X33">
        <v>0</v>
      </c>
    </row>
    <row r="34" spans="1:24">
      <c r="A34" t="s">
        <v>179</v>
      </c>
      <c r="V34" t="s">
        <v>443</v>
      </c>
    </row>
    <row r="35" spans="1:24">
      <c r="V35" t="s">
        <v>1339</v>
      </c>
    </row>
    <row r="36" spans="1:24">
      <c r="A36">
        <v>10</v>
      </c>
      <c r="C36" t="s">
        <v>1273</v>
      </c>
      <c r="D36" t="s">
        <v>180</v>
      </c>
      <c r="F36" t="s">
        <v>1340</v>
      </c>
      <c r="G36" t="s">
        <v>1303</v>
      </c>
      <c r="I36" t="s">
        <v>1341</v>
      </c>
      <c r="J36" t="s">
        <v>184</v>
      </c>
      <c r="L36" t="s">
        <v>1342</v>
      </c>
      <c r="M36" t="s">
        <v>184</v>
      </c>
      <c r="O36" t="s">
        <v>845</v>
      </c>
      <c r="P36" t="s">
        <v>182</v>
      </c>
      <c r="R36" t="s">
        <v>1343</v>
      </c>
      <c r="S36" t="s">
        <v>184</v>
      </c>
      <c r="V36" t="s">
        <v>432</v>
      </c>
      <c r="W36" t="s">
        <v>171</v>
      </c>
      <c r="X36">
        <v>6.5</v>
      </c>
    </row>
    <row r="37" spans="1:24">
      <c r="A37" t="s">
        <v>172</v>
      </c>
      <c r="C37" t="s">
        <v>185</v>
      </c>
      <c r="E37">
        <v>120</v>
      </c>
      <c r="F37" t="s">
        <v>1344</v>
      </c>
      <c r="H37">
        <v>50</v>
      </c>
      <c r="I37" t="s">
        <v>1345</v>
      </c>
      <c r="K37">
        <v>40</v>
      </c>
      <c r="L37" t="s">
        <v>1346</v>
      </c>
      <c r="N37">
        <v>15</v>
      </c>
      <c r="O37" t="s">
        <v>845</v>
      </c>
      <c r="Q37">
        <v>100</v>
      </c>
      <c r="R37" t="s">
        <v>1347</v>
      </c>
      <c r="T37">
        <v>25</v>
      </c>
      <c r="V37" t="s">
        <v>1281</v>
      </c>
      <c r="W37" t="s">
        <v>173</v>
      </c>
      <c r="X37">
        <v>2.6</v>
      </c>
    </row>
    <row r="38" spans="1:24">
      <c r="A38">
        <v>8</v>
      </c>
      <c r="F38" t="s">
        <v>1284</v>
      </c>
      <c r="H38">
        <v>10</v>
      </c>
      <c r="I38" t="s">
        <v>274</v>
      </c>
      <c r="K38">
        <v>0.2</v>
      </c>
      <c r="L38" t="s">
        <v>1348</v>
      </c>
      <c r="N38">
        <v>7</v>
      </c>
      <c r="R38" t="s">
        <v>1284</v>
      </c>
      <c r="T38">
        <v>5</v>
      </c>
      <c r="V38" t="s">
        <v>435</v>
      </c>
      <c r="W38" t="s">
        <v>174</v>
      </c>
      <c r="X38">
        <v>1.8</v>
      </c>
    </row>
    <row r="39" spans="1:24">
      <c r="A39" t="s">
        <v>175</v>
      </c>
      <c r="F39" t="s">
        <v>191</v>
      </c>
      <c r="H39">
        <v>15</v>
      </c>
      <c r="L39" t="s">
        <v>1284</v>
      </c>
      <c r="N39">
        <v>4</v>
      </c>
      <c r="R39" t="s">
        <v>1349</v>
      </c>
      <c r="T39">
        <v>2</v>
      </c>
      <c r="V39" t="s">
        <v>118</v>
      </c>
      <c r="W39" t="s">
        <v>176</v>
      </c>
      <c r="X39">
        <v>2.5</v>
      </c>
    </row>
    <row r="40" spans="1:24">
      <c r="A40" t="s">
        <v>194</v>
      </c>
      <c r="L40" t="s">
        <v>1010</v>
      </c>
      <c r="N40">
        <v>5</v>
      </c>
      <c r="R40" t="s">
        <v>1011</v>
      </c>
      <c r="T40">
        <v>5</v>
      </c>
      <c r="V40" t="s">
        <v>439</v>
      </c>
      <c r="W40" t="s">
        <v>177</v>
      </c>
      <c r="X40">
        <v>0</v>
      </c>
    </row>
    <row r="41" spans="1:24">
      <c r="R41" t="s">
        <v>270</v>
      </c>
      <c r="T41">
        <v>0.05</v>
      </c>
      <c r="V41" t="s">
        <v>1350</v>
      </c>
      <c r="W41" t="s">
        <v>178</v>
      </c>
      <c r="X41">
        <v>0</v>
      </c>
    </row>
    <row r="42" spans="1:24">
      <c r="A42" t="s">
        <v>179</v>
      </c>
      <c r="V42" t="s">
        <v>443</v>
      </c>
    </row>
    <row r="43" spans="1:24">
      <c r="V43" t="s">
        <v>1351</v>
      </c>
    </row>
  </sheetData>
  <phoneticPr fontId="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5"/>
    </sheetView>
  </sheetViews>
  <sheetFormatPr defaultRowHeight="16.5"/>
  <sheetData>
    <row r="1" spans="1:24">
      <c r="A1" t="s">
        <v>1352</v>
      </c>
    </row>
    <row r="3" spans="1:24">
      <c r="A3" t="s">
        <v>159</v>
      </c>
    </row>
    <row r="4" spans="1:24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W4" t="s">
        <v>169</v>
      </c>
      <c r="X4" t="s">
        <v>170</v>
      </c>
    </row>
    <row r="5" spans="1:24">
      <c r="A5">
        <v>10</v>
      </c>
      <c r="C5">
        <v>0</v>
      </c>
      <c r="E5" t="s">
        <v>163</v>
      </c>
      <c r="F5">
        <v>0</v>
      </c>
      <c r="H5" t="s">
        <v>163</v>
      </c>
      <c r="I5">
        <v>0</v>
      </c>
      <c r="K5" t="s">
        <v>163</v>
      </c>
      <c r="L5">
        <v>0</v>
      </c>
      <c r="N5" t="s">
        <v>163</v>
      </c>
      <c r="O5">
        <v>0</v>
      </c>
      <c r="Q5" t="s">
        <v>163</v>
      </c>
      <c r="R5">
        <v>0</v>
      </c>
      <c r="T5" t="s">
        <v>163</v>
      </c>
      <c r="U5" t="s">
        <v>1278</v>
      </c>
      <c r="V5" t="s">
        <v>432</v>
      </c>
      <c r="W5" t="s">
        <v>171</v>
      </c>
      <c r="X5">
        <v>0</v>
      </c>
    </row>
    <row r="6" spans="1:24">
      <c r="A6" t="s">
        <v>172</v>
      </c>
      <c r="V6" t="s">
        <v>1353</v>
      </c>
      <c r="W6" t="s">
        <v>173</v>
      </c>
      <c r="X6">
        <v>0</v>
      </c>
    </row>
    <row r="7" spans="1:24">
      <c r="A7">
        <v>11</v>
      </c>
      <c r="V7" t="s">
        <v>435</v>
      </c>
      <c r="W7" t="s">
        <v>174</v>
      </c>
      <c r="X7">
        <v>0</v>
      </c>
    </row>
    <row r="8" spans="1:24">
      <c r="A8" t="s">
        <v>175</v>
      </c>
      <c r="V8" t="s">
        <v>1353</v>
      </c>
      <c r="W8" t="s">
        <v>176</v>
      </c>
      <c r="X8">
        <v>0</v>
      </c>
    </row>
    <row r="9" spans="1:24">
      <c r="A9" t="s">
        <v>204</v>
      </c>
      <c r="V9" t="s">
        <v>439</v>
      </c>
      <c r="W9" t="s">
        <v>177</v>
      </c>
      <c r="X9">
        <v>0</v>
      </c>
    </row>
    <row r="10" spans="1:24">
      <c r="V10" t="s">
        <v>1353</v>
      </c>
      <c r="W10" t="s">
        <v>178</v>
      </c>
      <c r="X10">
        <v>0</v>
      </c>
    </row>
    <row r="11" spans="1:24">
      <c r="A11" t="s">
        <v>179</v>
      </c>
      <c r="V11" t="s">
        <v>443</v>
      </c>
    </row>
    <row r="12" spans="1:24">
      <c r="V12" t="s">
        <v>1354</v>
      </c>
    </row>
    <row r="13" spans="1:24">
      <c r="A13">
        <v>10</v>
      </c>
      <c r="C13" t="s">
        <v>1355</v>
      </c>
      <c r="D13" t="s">
        <v>180</v>
      </c>
      <c r="F13" t="s">
        <v>1356</v>
      </c>
      <c r="G13" t="s">
        <v>1305</v>
      </c>
      <c r="I13" t="s">
        <v>1357</v>
      </c>
      <c r="J13" t="s">
        <v>184</v>
      </c>
      <c r="L13" t="s">
        <v>1358</v>
      </c>
      <c r="M13" t="s">
        <v>184</v>
      </c>
      <c r="O13" t="s">
        <v>845</v>
      </c>
      <c r="P13" t="s">
        <v>182</v>
      </c>
      <c r="R13" t="s">
        <v>1359</v>
      </c>
      <c r="S13" t="s">
        <v>184</v>
      </c>
      <c r="V13" t="s">
        <v>432</v>
      </c>
      <c r="W13" t="s">
        <v>171</v>
      </c>
      <c r="X13">
        <v>6.5</v>
      </c>
    </row>
    <row r="14" spans="1:24">
      <c r="A14" t="s">
        <v>172</v>
      </c>
      <c r="C14" t="s">
        <v>185</v>
      </c>
      <c r="E14">
        <v>74</v>
      </c>
      <c r="F14" t="s">
        <v>1086</v>
      </c>
      <c r="H14">
        <v>60</v>
      </c>
      <c r="I14" t="s">
        <v>1360</v>
      </c>
      <c r="K14">
        <v>45</v>
      </c>
      <c r="L14" t="s">
        <v>198</v>
      </c>
      <c r="M14" t="s">
        <v>220</v>
      </c>
      <c r="N14">
        <v>40</v>
      </c>
      <c r="O14" t="s">
        <v>845</v>
      </c>
      <c r="Q14">
        <v>100</v>
      </c>
      <c r="R14" t="s">
        <v>289</v>
      </c>
      <c r="T14">
        <v>1</v>
      </c>
      <c r="V14" t="s">
        <v>1281</v>
      </c>
      <c r="W14" t="s">
        <v>173</v>
      </c>
      <c r="X14">
        <v>2.5</v>
      </c>
    </row>
    <row r="15" spans="1:24">
      <c r="A15">
        <v>12</v>
      </c>
      <c r="C15" t="s">
        <v>228</v>
      </c>
      <c r="E15">
        <v>20</v>
      </c>
      <c r="I15" t="s">
        <v>207</v>
      </c>
      <c r="K15">
        <v>3</v>
      </c>
      <c r="L15" t="s">
        <v>1011</v>
      </c>
      <c r="N15">
        <v>5</v>
      </c>
      <c r="R15" t="s">
        <v>1361</v>
      </c>
      <c r="T15">
        <v>10</v>
      </c>
      <c r="V15" t="s">
        <v>435</v>
      </c>
      <c r="W15" t="s">
        <v>174</v>
      </c>
      <c r="X15">
        <v>1.8</v>
      </c>
    </row>
    <row r="16" spans="1:24">
      <c r="A16" t="s">
        <v>175</v>
      </c>
      <c r="C16" t="s">
        <v>963</v>
      </c>
      <c r="E16">
        <v>36</v>
      </c>
      <c r="I16" t="s">
        <v>1284</v>
      </c>
      <c r="K16">
        <v>5</v>
      </c>
      <c r="L16" t="s">
        <v>1362</v>
      </c>
      <c r="N16">
        <v>15</v>
      </c>
      <c r="V16" t="s">
        <v>1363</v>
      </c>
      <c r="W16" t="s">
        <v>176</v>
      </c>
      <c r="X16">
        <v>2.5</v>
      </c>
    </row>
    <row r="17" spans="1:24">
      <c r="A17" t="s">
        <v>212</v>
      </c>
      <c r="I17" t="s">
        <v>251</v>
      </c>
      <c r="K17">
        <v>15</v>
      </c>
      <c r="L17" t="s">
        <v>1333</v>
      </c>
      <c r="N17">
        <v>10</v>
      </c>
      <c r="V17" t="s">
        <v>439</v>
      </c>
      <c r="W17" t="s">
        <v>177</v>
      </c>
      <c r="X17">
        <v>0</v>
      </c>
    </row>
    <row r="18" spans="1:24">
      <c r="I18" t="s">
        <v>1364</v>
      </c>
      <c r="K18">
        <v>5</v>
      </c>
      <c r="V18" t="s">
        <v>124</v>
      </c>
      <c r="W18" t="s">
        <v>178</v>
      </c>
      <c r="X18">
        <v>0</v>
      </c>
    </row>
    <row r="19" spans="1:24">
      <c r="A19" t="s">
        <v>179</v>
      </c>
      <c r="V19" t="s">
        <v>443</v>
      </c>
    </row>
    <row r="20" spans="1:24">
      <c r="V20" t="s">
        <v>1365</v>
      </c>
    </row>
    <row r="21" spans="1:24">
      <c r="A21">
        <v>10</v>
      </c>
      <c r="C21" t="s">
        <v>1366</v>
      </c>
      <c r="D21" t="s">
        <v>1367</v>
      </c>
      <c r="F21" t="s">
        <v>1368</v>
      </c>
      <c r="G21" t="s">
        <v>1305</v>
      </c>
      <c r="I21" t="s">
        <v>1369</v>
      </c>
      <c r="J21" t="s">
        <v>1370</v>
      </c>
      <c r="L21" t="s">
        <v>1371</v>
      </c>
      <c r="M21" t="s">
        <v>184</v>
      </c>
      <c r="O21" t="s">
        <v>456</v>
      </c>
      <c r="P21" t="s">
        <v>182</v>
      </c>
      <c r="R21" t="s">
        <v>1372</v>
      </c>
      <c r="S21" t="s">
        <v>184</v>
      </c>
      <c r="V21" t="s">
        <v>432</v>
      </c>
      <c r="W21" t="s">
        <v>171</v>
      </c>
      <c r="X21">
        <v>6.5</v>
      </c>
    </row>
    <row r="22" spans="1:24">
      <c r="A22" t="s">
        <v>172</v>
      </c>
      <c r="C22" t="s">
        <v>185</v>
      </c>
      <c r="E22">
        <v>100</v>
      </c>
      <c r="F22" t="s">
        <v>1373</v>
      </c>
      <c r="H22">
        <v>60</v>
      </c>
      <c r="I22" t="s">
        <v>1374</v>
      </c>
      <c r="J22" t="s">
        <v>257</v>
      </c>
      <c r="K22">
        <v>40</v>
      </c>
      <c r="L22" t="s">
        <v>1375</v>
      </c>
      <c r="M22" t="s">
        <v>981</v>
      </c>
      <c r="N22">
        <v>34</v>
      </c>
      <c r="O22" t="s">
        <v>456</v>
      </c>
      <c r="Q22">
        <v>110</v>
      </c>
      <c r="R22" t="s">
        <v>251</v>
      </c>
      <c r="T22">
        <v>35</v>
      </c>
      <c r="V22" t="s">
        <v>1281</v>
      </c>
      <c r="W22" t="s">
        <v>173</v>
      </c>
      <c r="X22">
        <v>2.7</v>
      </c>
    </row>
    <row r="23" spans="1:24">
      <c r="A23">
        <v>13</v>
      </c>
      <c r="C23" t="s">
        <v>191</v>
      </c>
      <c r="E23">
        <v>20</v>
      </c>
      <c r="F23" t="s">
        <v>274</v>
      </c>
      <c r="H23">
        <v>0.2</v>
      </c>
      <c r="R23" t="s">
        <v>1283</v>
      </c>
      <c r="T23">
        <v>2</v>
      </c>
      <c r="V23" t="s">
        <v>435</v>
      </c>
      <c r="W23" t="s">
        <v>174</v>
      </c>
      <c r="X23">
        <v>1.8</v>
      </c>
    </row>
    <row r="24" spans="1:24">
      <c r="A24" t="s">
        <v>175</v>
      </c>
      <c r="C24" t="s">
        <v>996</v>
      </c>
      <c r="E24">
        <v>15</v>
      </c>
      <c r="V24" t="s">
        <v>1285</v>
      </c>
      <c r="W24" t="s">
        <v>176</v>
      </c>
      <c r="X24">
        <v>3</v>
      </c>
    </row>
    <row r="25" spans="1:24">
      <c r="A25" t="s">
        <v>224</v>
      </c>
      <c r="V25" t="s">
        <v>439</v>
      </c>
      <c r="W25" t="s">
        <v>177</v>
      </c>
      <c r="X25">
        <v>0</v>
      </c>
    </row>
    <row r="26" spans="1:24">
      <c r="V26" t="s">
        <v>1376</v>
      </c>
      <c r="W26" t="s">
        <v>178</v>
      </c>
      <c r="X26">
        <v>0</v>
      </c>
    </row>
    <row r="27" spans="1:24">
      <c r="A27" t="s">
        <v>179</v>
      </c>
      <c r="V27" t="s">
        <v>443</v>
      </c>
    </row>
    <row r="28" spans="1:24">
      <c r="V28" t="s">
        <v>1377</v>
      </c>
    </row>
    <row r="29" spans="1:24">
      <c r="A29">
        <v>10</v>
      </c>
      <c r="C29" t="s">
        <v>1378</v>
      </c>
      <c r="D29" t="s">
        <v>180</v>
      </c>
      <c r="F29" t="s">
        <v>1379</v>
      </c>
      <c r="G29" t="s">
        <v>184</v>
      </c>
      <c r="I29" t="s">
        <v>1380</v>
      </c>
      <c r="J29" t="s">
        <v>215</v>
      </c>
      <c r="L29" t="s">
        <v>1381</v>
      </c>
      <c r="M29" t="s">
        <v>184</v>
      </c>
      <c r="O29" t="s">
        <v>1382</v>
      </c>
      <c r="P29" t="s">
        <v>182</v>
      </c>
      <c r="R29" t="s">
        <v>1383</v>
      </c>
      <c r="S29" t="s">
        <v>184</v>
      </c>
      <c r="V29" t="s">
        <v>432</v>
      </c>
      <c r="W29" t="s">
        <v>171</v>
      </c>
      <c r="X29">
        <v>6.5</v>
      </c>
    </row>
    <row r="30" spans="1:24">
      <c r="A30" t="s">
        <v>172</v>
      </c>
      <c r="C30" t="s">
        <v>185</v>
      </c>
      <c r="E30">
        <v>74</v>
      </c>
      <c r="F30" t="s">
        <v>1333</v>
      </c>
      <c r="H30">
        <v>60</v>
      </c>
      <c r="I30" t="s">
        <v>1384</v>
      </c>
      <c r="J30" t="s">
        <v>1385</v>
      </c>
      <c r="K30">
        <v>50</v>
      </c>
      <c r="L30" t="s">
        <v>1386</v>
      </c>
      <c r="N30">
        <v>60</v>
      </c>
      <c r="O30" t="s">
        <v>1382</v>
      </c>
      <c r="Q30">
        <v>100</v>
      </c>
      <c r="R30" t="s">
        <v>1387</v>
      </c>
      <c r="T30">
        <v>25</v>
      </c>
      <c r="V30" t="s">
        <v>1388</v>
      </c>
      <c r="W30" t="s">
        <v>173</v>
      </c>
      <c r="X30">
        <v>3</v>
      </c>
    </row>
    <row r="31" spans="1:24">
      <c r="A31">
        <v>14</v>
      </c>
      <c r="C31" t="s">
        <v>1021</v>
      </c>
      <c r="E31">
        <v>20</v>
      </c>
      <c r="F31" t="s">
        <v>191</v>
      </c>
      <c r="H31">
        <v>15</v>
      </c>
      <c r="L31" t="s">
        <v>270</v>
      </c>
      <c r="N31">
        <v>0.03</v>
      </c>
      <c r="R31" t="s">
        <v>191</v>
      </c>
      <c r="T31">
        <v>5</v>
      </c>
      <c r="V31" t="s">
        <v>435</v>
      </c>
      <c r="W31" t="s">
        <v>174</v>
      </c>
      <c r="X31">
        <v>1.9</v>
      </c>
    </row>
    <row r="32" spans="1:24">
      <c r="A32" t="s">
        <v>175</v>
      </c>
      <c r="C32" t="s">
        <v>1336</v>
      </c>
      <c r="E32">
        <v>36</v>
      </c>
      <c r="L32" t="s">
        <v>1337</v>
      </c>
      <c r="N32">
        <v>3</v>
      </c>
      <c r="R32" t="s">
        <v>1361</v>
      </c>
      <c r="T32">
        <v>8</v>
      </c>
      <c r="V32" t="s">
        <v>1285</v>
      </c>
      <c r="W32" t="s">
        <v>176</v>
      </c>
      <c r="X32">
        <v>2.7</v>
      </c>
    </row>
    <row r="33" spans="1:24">
      <c r="A33" t="s">
        <v>231</v>
      </c>
      <c r="R33" t="s">
        <v>1284</v>
      </c>
      <c r="T33">
        <v>2</v>
      </c>
      <c r="V33" t="s">
        <v>439</v>
      </c>
      <c r="W33" t="s">
        <v>177</v>
      </c>
      <c r="X33">
        <v>0</v>
      </c>
    </row>
    <row r="34" spans="1:24">
      <c r="V34" t="s">
        <v>1389</v>
      </c>
      <c r="W34" t="s">
        <v>178</v>
      </c>
      <c r="X34">
        <v>0</v>
      </c>
    </row>
    <row r="35" spans="1:24">
      <c r="A35" t="s">
        <v>179</v>
      </c>
      <c r="V35" t="s">
        <v>443</v>
      </c>
    </row>
    <row r="36" spans="1:24">
      <c r="V36" t="s">
        <v>1390</v>
      </c>
    </row>
    <row r="37" spans="1:24">
      <c r="A37">
        <v>10</v>
      </c>
      <c r="C37" t="s">
        <v>1273</v>
      </c>
      <c r="D37" t="s">
        <v>180</v>
      </c>
      <c r="F37" t="s">
        <v>1391</v>
      </c>
      <c r="G37" t="s">
        <v>215</v>
      </c>
      <c r="I37" t="s">
        <v>1392</v>
      </c>
      <c r="J37" t="s">
        <v>216</v>
      </c>
      <c r="L37" t="s">
        <v>1393</v>
      </c>
      <c r="M37" t="s">
        <v>184</v>
      </c>
      <c r="O37" t="s">
        <v>456</v>
      </c>
      <c r="P37" t="s">
        <v>182</v>
      </c>
      <c r="R37" t="s">
        <v>1394</v>
      </c>
      <c r="S37" t="s">
        <v>184</v>
      </c>
      <c r="V37" t="s">
        <v>432</v>
      </c>
      <c r="W37" t="s">
        <v>171</v>
      </c>
      <c r="X37">
        <v>6</v>
      </c>
    </row>
    <row r="38" spans="1:24">
      <c r="A38" t="s">
        <v>172</v>
      </c>
      <c r="C38" t="s">
        <v>185</v>
      </c>
      <c r="E38">
        <v>120</v>
      </c>
      <c r="F38" t="s">
        <v>1282</v>
      </c>
      <c r="H38">
        <v>50</v>
      </c>
      <c r="I38" t="s">
        <v>1395</v>
      </c>
      <c r="K38">
        <v>50</v>
      </c>
      <c r="L38" t="s">
        <v>1396</v>
      </c>
      <c r="M38" t="s">
        <v>277</v>
      </c>
      <c r="N38">
        <v>15</v>
      </c>
      <c r="O38" t="s">
        <v>456</v>
      </c>
      <c r="Q38">
        <v>100</v>
      </c>
      <c r="R38" t="s">
        <v>1397</v>
      </c>
      <c r="T38">
        <v>35</v>
      </c>
      <c r="V38" t="s">
        <v>1398</v>
      </c>
      <c r="W38" t="s">
        <v>173</v>
      </c>
      <c r="X38">
        <v>3</v>
      </c>
    </row>
    <row r="39" spans="1:24">
      <c r="A39">
        <v>15</v>
      </c>
      <c r="F39" t="s">
        <v>1399</v>
      </c>
      <c r="L39" t="s">
        <v>198</v>
      </c>
      <c r="M39" t="s">
        <v>220</v>
      </c>
      <c r="N39">
        <v>20</v>
      </c>
      <c r="R39" t="s">
        <v>1282</v>
      </c>
      <c r="T39">
        <v>2</v>
      </c>
      <c r="V39" t="s">
        <v>435</v>
      </c>
      <c r="W39" t="s">
        <v>174</v>
      </c>
      <c r="X39">
        <v>1.9</v>
      </c>
    </row>
    <row r="40" spans="1:24">
      <c r="A40" t="s">
        <v>175</v>
      </c>
      <c r="L40" t="s">
        <v>1284</v>
      </c>
      <c r="N40">
        <v>10</v>
      </c>
      <c r="V40" t="s">
        <v>1285</v>
      </c>
      <c r="W40" t="s">
        <v>176</v>
      </c>
      <c r="X40">
        <v>2.7</v>
      </c>
    </row>
    <row r="41" spans="1:24">
      <c r="A41" t="s">
        <v>194</v>
      </c>
      <c r="L41" t="s">
        <v>1333</v>
      </c>
      <c r="N41">
        <v>5</v>
      </c>
      <c r="V41" t="s">
        <v>439</v>
      </c>
      <c r="W41" t="s">
        <v>177</v>
      </c>
      <c r="X41">
        <v>0</v>
      </c>
    </row>
    <row r="42" spans="1:24">
      <c r="L42" t="s">
        <v>1400</v>
      </c>
      <c r="N42">
        <v>40</v>
      </c>
      <c r="V42" t="s">
        <v>1401</v>
      </c>
      <c r="W42" t="s">
        <v>178</v>
      </c>
      <c r="X42">
        <v>0</v>
      </c>
    </row>
    <row r="43" spans="1:24">
      <c r="A43" t="s">
        <v>179</v>
      </c>
      <c r="V43" t="s">
        <v>443</v>
      </c>
    </row>
    <row r="44" spans="1:24">
      <c r="V44" t="s">
        <v>1402</v>
      </c>
    </row>
  </sheetData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4"/>
    </sheetView>
  </sheetViews>
  <sheetFormatPr defaultRowHeight="16.5"/>
  <sheetData>
    <row r="1" spans="1:24">
      <c r="A1" t="s">
        <v>1403</v>
      </c>
    </row>
    <row r="3" spans="1:24">
      <c r="A3" t="s">
        <v>159</v>
      </c>
    </row>
    <row r="4" spans="1:24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W4" t="s">
        <v>169</v>
      </c>
      <c r="X4" t="s">
        <v>170</v>
      </c>
    </row>
    <row r="5" spans="1:24">
      <c r="A5">
        <v>10</v>
      </c>
      <c r="C5" t="s">
        <v>1273</v>
      </c>
      <c r="D5" t="s">
        <v>180</v>
      </c>
      <c r="E5" t="s">
        <v>163</v>
      </c>
      <c r="F5" t="s">
        <v>1404</v>
      </c>
      <c r="G5" t="s">
        <v>184</v>
      </c>
      <c r="H5" t="s">
        <v>163</v>
      </c>
      <c r="I5" t="s">
        <v>1405</v>
      </c>
      <c r="J5" t="s">
        <v>216</v>
      </c>
      <c r="K5" t="s">
        <v>163</v>
      </c>
      <c r="L5" t="s">
        <v>1406</v>
      </c>
      <c r="M5" t="s">
        <v>215</v>
      </c>
      <c r="N5" t="s">
        <v>163</v>
      </c>
      <c r="O5" t="s">
        <v>456</v>
      </c>
      <c r="P5" t="s">
        <v>182</v>
      </c>
      <c r="Q5" t="s">
        <v>163</v>
      </c>
      <c r="R5" t="s">
        <v>1407</v>
      </c>
      <c r="S5" t="s">
        <v>184</v>
      </c>
      <c r="T5" t="s">
        <v>163</v>
      </c>
      <c r="U5" t="s">
        <v>1278</v>
      </c>
      <c r="V5" t="s">
        <v>432</v>
      </c>
      <c r="W5" t="s">
        <v>171</v>
      </c>
      <c r="X5">
        <v>6.2</v>
      </c>
    </row>
    <row r="6" spans="1:24">
      <c r="A6" t="s">
        <v>172</v>
      </c>
      <c r="C6" t="s">
        <v>185</v>
      </c>
      <c r="E6">
        <v>120</v>
      </c>
      <c r="F6" t="s">
        <v>1282</v>
      </c>
      <c r="H6">
        <v>50</v>
      </c>
      <c r="I6" t="s">
        <v>198</v>
      </c>
      <c r="J6" t="s">
        <v>220</v>
      </c>
      <c r="K6">
        <v>40</v>
      </c>
      <c r="L6" t="s">
        <v>1408</v>
      </c>
      <c r="M6" t="s">
        <v>222</v>
      </c>
      <c r="N6">
        <v>50</v>
      </c>
      <c r="O6" t="s">
        <v>456</v>
      </c>
      <c r="Q6">
        <v>100</v>
      </c>
      <c r="R6" t="s">
        <v>289</v>
      </c>
      <c r="T6">
        <v>0.5</v>
      </c>
      <c r="V6" t="s">
        <v>1409</v>
      </c>
      <c r="W6" t="s">
        <v>173</v>
      </c>
      <c r="X6">
        <v>3</v>
      </c>
    </row>
    <row r="7" spans="1:24">
      <c r="A7">
        <v>18</v>
      </c>
      <c r="F7" t="s">
        <v>1410</v>
      </c>
      <c r="H7">
        <v>15</v>
      </c>
      <c r="I7" t="s">
        <v>1411</v>
      </c>
      <c r="K7">
        <v>30</v>
      </c>
      <c r="R7" t="s">
        <v>238</v>
      </c>
      <c r="T7">
        <v>5</v>
      </c>
      <c r="V7" t="s">
        <v>435</v>
      </c>
      <c r="W7" t="s">
        <v>174</v>
      </c>
      <c r="X7">
        <v>1.8</v>
      </c>
    </row>
    <row r="8" spans="1:24">
      <c r="A8" t="s">
        <v>175</v>
      </c>
      <c r="F8" t="s">
        <v>1284</v>
      </c>
      <c r="H8">
        <v>10</v>
      </c>
      <c r="R8" t="s">
        <v>1284</v>
      </c>
      <c r="T8">
        <v>5</v>
      </c>
      <c r="V8" t="s">
        <v>1412</v>
      </c>
      <c r="W8" t="s">
        <v>176</v>
      </c>
      <c r="X8">
        <v>2.7</v>
      </c>
    </row>
    <row r="9" spans="1:24">
      <c r="A9" t="s">
        <v>204</v>
      </c>
      <c r="F9" t="s">
        <v>1413</v>
      </c>
      <c r="H9">
        <v>5</v>
      </c>
      <c r="R9" t="s">
        <v>251</v>
      </c>
      <c r="T9">
        <v>30</v>
      </c>
      <c r="V9" t="s">
        <v>439</v>
      </c>
      <c r="W9" t="s">
        <v>177</v>
      </c>
      <c r="X9">
        <v>0</v>
      </c>
    </row>
    <row r="10" spans="1:24">
      <c r="R10" t="s">
        <v>225</v>
      </c>
      <c r="T10">
        <v>0.05</v>
      </c>
      <c r="V10" t="s">
        <v>1414</v>
      </c>
      <c r="W10" t="s">
        <v>178</v>
      </c>
      <c r="X10">
        <v>0</v>
      </c>
    </row>
    <row r="11" spans="1:24">
      <c r="A11" t="s">
        <v>179</v>
      </c>
      <c r="V11" t="s">
        <v>443</v>
      </c>
    </row>
    <row r="12" spans="1:24">
      <c r="V12" t="s">
        <v>1415</v>
      </c>
    </row>
    <row r="13" spans="1:24">
      <c r="A13">
        <v>10</v>
      </c>
      <c r="C13" t="s">
        <v>1416</v>
      </c>
      <c r="D13" t="s">
        <v>180</v>
      </c>
      <c r="F13" t="s">
        <v>1417</v>
      </c>
      <c r="G13" t="s">
        <v>184</v>
      </c>
      <c r="I13" t="s">
        <v>1418</v>
      </c>
      <c r="J13" t="s">
        <v>1419</v>
      </c>
      <c r="L13" t="s">
        <v>1420</v>
      </c>
      <c r="M13" t="s">
        <v>184</v>
      </c>
      <c r="O13" t="s">
        <v>1293</v>
      </c>
      <c r="P13" t="s">
        <v>182</v>
      </c>
      <c r="R13" t="s">
        <v>1421</v>
      </c>
      <c r="S13" t="s">
        <v>184</v>
      </c>
      <c r="V13" t="s">
        <v>432</v>
      </c>
      <c r="W13" t="s">
        <v>171</v>
      </c>
      <c r="X13">
        <v>6</v>
      </c>
    </row>
    <row r="14" spans="1:24">
      <c r="A14" t="s">
        <v>172</v>
      </c>
      <c r="C14" t="s">
        <v>185</v>
      </c>
      <c r="E14">
        <v>74</v>
      </c>
      <c r="F14" t="s">
        <v>1333</v>
      </c>
      <c r="H14">
        <v>50</v>
      </c>
      <c r="I14" t="s">
        <v>1422</v>
      </c>
      <c r="J14" t="s">
        <v>257</v>
      </c>
      <c r="K14">
        <v>30</v>
      </c>
      <c r="L14" t="s">
        <v>266</v>
      </c>
      <c r="N14">
        <v>50</v>
      </c>
      <c r="O14" t="s">
        <v>1293</v>
      </c>
      <c r="Q14">
        <v>100</v>
      </c>
      <c r="R14" t="s">
        <v>1423</v>
      </c>
      <c r="T14">
        <v>15</v>
      </c>
      <c r="V14" t="s">
        <v>1388</v>
      </c>
      <c r="W14" t="s">
        <v>173</v>
      </c>
      <c r="X14">
        <v>2.7</v>
      </c>
    </row>
    <row r="15" spans="1:24">
      <c r="A15">
        <v>19</v>
      </c>
      <c r="C15" t="s">
        <v>228</v>
      </c>
      <c r="E15">
        <v>20</v>
      </c>
      <c r="F15" t="s">
        <v>42</v>
      </c>
      <c r="H15">
        <v>15</v>
      </c>
      <c r="L15" t="s">
        <v>1333</v>
      </c>
      <c r="N15">
        <v>5</v>
      </c>
      <c r="V15" t="s">
        <v>435</v>
      </c>
      <c r="W15" t="s">
        <v>174</v>
      </c>
      <c r="X15">
        <v>1.8</v>
      </c>
    </row>
    <row r="16" spans="1:24">
      <c r="A16" t="s">
        <v>175</v>
      </c>
      <c r="C16" t="s">
        <v>1336</v>
      </c>
      <c r="E16">
        <v>36</v>
      </c>
      <c r="F16" t="s">
        <v>276</v>
      </c>
      <c r="G16" t="s">
        <v>277</v>
      </c>
      <c r="H16">
        <v>10</v>
      </c>
      <c r="L16" t="s">
        <v>1284</v>
      </c>
      <c r="N16">
        <v>5</v>
      </c>
      <c r="V16" t="s">
        <v>118</v>
      </c>
      <c r="W16" t="s">
        <v>176</v>
      </c>
      <c r="X16">
        <v>2.5</v>
      </c>
    </row>
    <row r="17" spans="1:24">
      <c r="A17" t="s">
        <v>212</v>
      </c>
      <c r="L17" t="s">
        <v>1318</v>
      </c>
      <c r="N17">
        <v>5</v>
      </c>
      <c r="V17" t="s">
        <v>439</v>
      </c>
      <c r="W17" t="s">
        <v>177</v>
      </c>
      <c r="X17">
        <v>0</v>
      </c>
    </row>
    <row r="18" spans="1:24">
      <c r="L18" t="s">
        <v>1424</v>
      </c>
      <c r="N18">
        <v>5</v>
      </c>
      <c r="V18" t="s">
        <v>1425</v>
      </c>
      <c r="W18" t="s">
        <v>178</v>
      </c>
      <c r="X18">
        <v>0</v>
      </c>
    </row>
    <row r="19" spans="1:24">
      <c r="A19" t="s">
        <v>179</v>
      </c>
      <c r="V19" t="s">
        <v>443</v>
      </c>
    </row>
    <row r="20" spans="1:24">
      <c r="V20" t="s">
        <v>1426</v>
      </c>
    </row>
    <row r="21" spans="1:24">
      <c r="A21">
        <v>10</v>
      </c>
      <c r="C21" t="s">
        <v>1427</v>
      </c>
      <c r="D21" t="s">
        <v>182</v>
      </c>
      <c r="F21" t="s">
        <v>1428</v>
      </c>
      <c r="G21" t="s">
        <v>1305</v>
      </c>
      <c r="I21" t="s">
        <v>1429</v>
      </c>
      <c r="J21" t="s">
        <v>1419</v>
      </c>
      <c r="L21" t="s">
        <v>1430</v>
      </c>
      <c r="M21" t="s">
        <v>1303</v>
      </c>
      <c r="O21" t="s">
        <v>456</v>
      </c>
      <c r="P21" t="s">
        <v>182</v>
      </c>
      <c r="R21" t="s">
        <v>1431</v>
      </c>
      <c r="S21" t="s">
        <v>184</v>
      </c>
      <c r="V21" t="s">
        <v>432</v>
      </c>
      <c r="W21" t="s">
        <v>171</v>
      </c>
      <c r="X21">
        <v>6.5</v>
      </c>
    </row>
    <row r="22" spans="1:24">
      <c r="A22" t="s">
        <v>172</v>
      </c>
      <c r="C22" t="s">
        <v>1079</v>
      </c>
      <c r="E22">
        <v>165</v>
      </c>
      <c r="F22" t="s">
        <v>1312</v>
      </c>
      <c r="H22">
        <v>70</v>
      </c>
      <c r="I22" t="s">
        <v>1432</v>
      </c>
      <c r="J22" t="s">
        <v>981</v>
      </c>
      <c r="K22">
        <v>30</v>
      </c>
      <c r="L22" t="s">
        <v>982</v>
      </c>
      <c r="M22" t="s">
        <v>257</v>
      </c>
      <c r="N22">
        <v>30</v>
      </c>
      <c r="O22" t="s">
        <v>456</v>
      </c>
      <c r="Q22">
        <v>100</v>
      </c>
      <c r="R22" t="s">
        <v>251</v>
      </c>
      <c r="T22">
        <v>35</v>
      </c>
      <c r="V22" t="s">
        <v>1281</v>
      </c>
      <c r="W22" t="s">
        <v>173</v>
      </c>
      <c r="X22">
        <v>3</v>
      </c>
    </row>
    <row r="23" spans="1:24">
      <c r="A23">
        <v>20</v>
      </c>
      <c r="C23" t="s">
        <v>1010</v>
      </c>
      <c r="E23">
        <v>10</v>
      </c>
      <c r="R23" t="s">
        <v>1433</v>
      </c>
      <c r="T23">
        <v>2</v>
      </c>
      <c r="V23" t="s">
        <v>435</v>
      </c>
      <c r="W23" t="s">
        <v>174</v>
      </c>
      <c r="X23">
        <v>1.8</v>
      </c>
    </row>
    <row r="24" spans="1:24">
      <c r="A24" t="s">
        <v>175</v>
      </c>
      <c r="C24" t="s">
        <v>189</v>
      </c>
      <c r="E24">
        <v>25</v>
      </c>
      <c r="V24" t="s">
        <v>1285</v>
      </c>
      <c r="W24" t="s">
        <v>176</v>
      </c>
      <c r="X24">
        <v>3</v>
      </c>
    </row>
    <row r="25" spans="1:24">
      <c r="A25" t="s">
        <v>224</v>
      </c>
      <c r="C25" t="s">
        <v>1320</v>
      </c>
      <c r="E25">
        <v>2</v>
      </c>
      <c r="V25" t="s">
        <v>439</v>
      </c>
      <c r="W25" t="s">
        <v>177</v>
      </c>
      <c r="X25">
        <v>0</v>
      </c>
    </row>
    <row r="26" spans="1:24">
      <c r="C26" t="s">
        <v>1284</v>
      </c>
      <c r="E26">
        <v>10</v>
      </c>
      <c r="V26" t="s">
        <v>1389</v>
      </c>
      <c r="W26" t="s">
        <v>178</v>
      </c>
      <c r="X26">
        <v>0</v>
      </c>
    </row>
    <row r="27" spans="1:24">
      <c r="A27" t="s">
        <v>179</v>
      </c>
      <c r="V27" t="s">
        <v>443</v>
      </c>
    </row>
    <row r="28" spans="1:24">
      <c r="V28" t="s">
        <v>1434</v>
      </c>
    </row>
    <row r="29" spans="1:24">
      <c r="A29">
        <v>10</v>
      </c>
      <c r="C29" t="s">
        <v>1435</v>
      </c>
      <c r="D29" t="s">
        <v>180</v>
      </c>
      <c r="F29" t="s">
        <v>1436</v>
      </c>
      <c r="G29" t="s">
        <v>1325</v>
      </c>
      <c r="I29" t="s">
        <v>984</v>
      </c>
      <c r="J29" t="s">
        <v>216</v>
      </c>
      <c r="L29" t="s">
        <v>1437</v>
      </c>
      <c r="M29" t="s">
        <v>184</v>
      </c>
      <c r="O29" t="s">
        <v>456</v>
      </c>
      <c r="P29" t="s">
        <v>182</v>
      </c>
      <c r="R29" t="s">
        <v>1438</v>
      </c>
      <c r="S29" t="s">
        <v>184</v>
      </c>
      <c r="V29" t="s">
        <v>432</v>
      </c>
      <c r="W29" t="s">
        <v>171</v>
      </c>
      <c r="X29">
        <v>6.5</v>
      </c>
    </row>
    <row r="30" spans="1:24">
      <c r="A30" t="s">
        <v>172</v>
      </c>
      <c r="C30" t="s">
        <v>185</v>
      </c>
      <c r="E30">
        <v>80</v>
      </c>
      <c r="F30" t="s">
        <v>1439</v>
      </c>
      <c r="H30">
        <v>60</v>
      </c>
      <c r="I30" t="s">
        <v>1440</v>
      </c>
      <c r="K30">
        <v>20</v>
      </c>
      <c r="L30" t="s">
        <v>1441</v>
      </c>
      <c r="N30">
        <v>50</v>
      </c>
      <c r="O30" t="s">
        <v>456</v>
      </c>
      <c r="Q30">
        <v>100</v>
      </c>
      <c r="R30" t="s">
        <v>289</v>
      </c>
      <c r="T30">
        <v>1</v>
      </c>
      <c r="V30" t="s">
        <v>1281</v>
      </c>
      <c r="W30" t="s">
        <v>173</v>
      </c>
      <c r="X30">
        <v>2.5</v>
      </c>
    </row>
    <row r="31" spans="1:24">
      <c r="A31">
        <v>21</v>
      </c>
      <c r="C31" t="s">
        <v>963</v>
      </c>
      <c r="E31">
        <v>40</v>
      </c>
      <c r="I31" t="s">
        <v>1442</v>
      </c>
      <c r="K31">
        <v>15</v>
      </c>
      <c r="L31" t="s">
        <v>198</v>
      </c>
      <c r="M31" t="s">
        <v>220</v>
      </c>
      <c r="N31">
        <v>25</v>
      </c>
      <c r="R31" t="s">
        <v>1011</v>
      </c>
      <c r="T31">
        <v>10</v>
      </c>
      <c r="V31" t="s">
        <v>435</v>
      </c>
      <c r="W31" t="s">
        <v>174</v>
      </c>
      <c r="X31">
        <v>1.8</v>
      </c>
    </row>
    <row r="32" spans="1:24">
      <c r="A32" t="s">
        <v>175</v>
      </c>
      <c r="I32" t="s">
        <v>1284</v>
      </c>
      <c r="K32">
        <v>10</v>
      </c>
      <c r="L32" t="s">
        <v>1284</v>
      </c>
      <c r="N32">
        <v>5</v>
      </c>
      <c r="R32" t="s">
        <v>225</v>
      </c>
      <c r="T32">
        <v>0.05</v>
      </c>
      <c r="V32" t="s">
        <v>1363</v>
      </c>
      <c r="W32" t="s">
        <v>176</v>
      </c>
      <c r="X32">
        <v>2.5</v>
      </c>
    </row>
    <row r="33" spans="1:24">
      <c r="A33" t="s">
        <v>231</v>
      </c>
      <c r="L33" t="s">
        <v>1424</v>
      </c>
      <c r="N33">
        <v>5</v>
      </c>
      <c r="V33" t="s">
        <v>439</v>
      </c>
      <c r="W33" t="s">
        <v>177</v>
      </c>
      <c r="X33">
        <v>0</v>
      </c>
    </row>
    <row r="34" spans="1:24">
      <c r="V34" t="s">
        <v>124</v>
      </c>
      <c r="W34" t="s">
        <v>178</v>
      </c>
      <c r="X34">
        <v>0</v>
      </c>
    </row>
    <row r="35" spans="1:24">
      <c r="A35" t="s">
        <v>179</v>
      </c>
      <c r="V35" t="s">
        <v>443</v>
      </c>
    </row>
    <row r="36" spans="1:24">
      <c r="V36" t="s">
        <v>1443</v>
      </c>
    </row>
    <row r="37" spans="1:24">
      <c r="A37">
        <v>10</v>
      </c>
      <c r="C37" t="s">
        <v>1273</v>
      </c>
      <c r="D37" t="s">
        <v>180</v>
      </c>
      <c r="F37" t="s">
        <v>1444</v>
      </c>
      <c r="G37" t="s">
        <v>215</v>
      </c>
      <c r="I37" t="s">
        <v>1445</v>
      </c>
      <c r="J37" t="s">
        <v>182</v>
      </c>
      <c r="L37" t="s">
        <v>1446</v>
      </c>
      <c r="M37" t="s">
        <v>184</v>
      </c>
      <c r="O37" t="s">
        <v>845</v>
      </c>
      <c r="P37" t="s">
        <v>182</v>
      </c>
      <c r="R37" t="s">
        <v>1447</v>
      </c>
      <c r="S37" t="s">
        <v>184</v>
      </c>
      <c r="V37" t="s">
        <v>432</v>
      </c>
      <c r="W37" t="s">
        <v>171</v>
      </c>
      <c r="X37">
        <v>6</v>
      </c>
    </row>
    <row r="38" spans="1:24">
      <c r="A38" t="s">
        <v>172</v>
      </c>
      <c r="C38" t="s">
        <v>185</v>
      </c>
      <c r="E38">
        <v>120</v>
      </c>
      <c r="F38" t="s">
        <v>1448</v>
      </c>
      <c r="H38">
        <v>60</v>
      </c>
      <c r="I38" t="s">
        <v>1284</v>
      </c>
      <c r="K38">
        <v>40</v>
      </c>
      <c r="L38" t="s">
        <v>1449</v>
      </c>
      <c r="N38">
        <v>10</v>
      </c>
      <c r="O38" t="s">
        <v>845</v>
      </c>
      <c r="Q38">
        <v>100</v>
      </c>
      <c r="R38" t="s">
        <v>266</v>
      </c>
      <c r="T38">
        <v>35</v>
      </c>
      <c r="V38" t="s">
        <v>1331</v>
      </c>
      <c r="W38" t="s">
        <v>173</v>
      </c>
      <c r="X38">
        <v>2.7</v>
      </c>
    </row>
    <row r="39" spans="1:24">
      <c r="A39">
        <v>22</v>
      </c>
      <c r="F39" t="s">
        <v>1399</v>
      </c>
      <c r="H39">
        <v>10</v>
      </c>
      <c r="I39" t="s">
        <v>1361</v>
      </c>
      <c r="K39">
        <v>20</v>
      </c>
      <c r="L39" t="s">
        <v>1010</v>
      </c>
      <c r="N39">
        <v>25</v>
      </c>
      <c r="R39" t="s">
        <v>1335</v>
      </c>
      <c r="T39">
        <v>2</v>
      </c>
      <c r="V39" t="s">
        <v>435</v>
      </c>
      <c r="W39" t="s">
        <v>174</v>
      </c>
      <c r="X39">
        <v>2</v>
      </c>
    </row>
    <row r="40" spans="1:24">
      <c r="A40" t="s">
        <v>175</v>
      </c>
      <c r="I40" t="s">
        <v>1450</v>
      </c>
      <c r="J40" t="s">
        <v>222</v>
      </c>
      <c r="K40">
        <v>2</v>
      </c>
      <c r="L40" t="s">
        <v>191</v>
      </c>
      <c r="N40">
        <v>15</v>
      </c>
      <c r="V40" t="s">
        <v>1299</v>
      </c>
      <c r="W40" t="s">
        <v>176</v>
      </c>
      <c r="X40">
        <v>2.7</v>
      </c>
    </row>
    <row r="41" spans="1:24">
      <c r="A41" t="s">
        <v>194</v>
      </c>
      <c r="V41" t="s">
        <v>439</v>
      </c>
      <c r="W41" t="s">
        <v>177</v>
      </c>
      <c r="X41">
        <v>0</v>
      </c>
    </row>
    <row r="42" spans="1:24">
      <c r="V42" t="s">
        <v>1425</v>
      </c>
      <c r="W42" t="s">
        <v>178</v>
      </c>
      <c r="X42">
        <v>0</v>
      </c>
    </row>
    <row r="43" spans="1:24">
      <c r="A43" t="s">
        <v>179</v>
      </c>
      <c r="Q43">
        <v>3</v>
      </c>
      <c r="V43" t="s">
        <v>443</v>
      </c>
    </row>
    <row r="44" spans="1:24">
      <c r="V44" t="s">
        <v>1451</v>
      </c>
    </row>
  </sheetData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6"/>
    </sheetView>
  </sheetViews>
  <sheetFormatPr defaultRowHeight="16.5"/>
  <sheetData>
    <row r="1" spans="1:24">
      <c r="A1" t="s">
        <v>1452</v>
      </c>
    </row>
    <row r="3" spans="1:24">
      <c r="A3" t="s">
        <v>159</v>
      </c>
    </row>
    <row r="4" spans="1:24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W4" t="s">
        <v>169</v>
      </c>
      <c r="X4" t="s">
        <v>170</v>
      </c>
    </row>
    <row r="5" spans="1:24">
      <c r="A5">
        <v>10</v>
      </c>
      <c r="C5" t="s">
        <v>1273</v>
      </c>
      <c r="D5" t="s">
        <v>180</v>
      </c>
      <c r="E5" t="s">
        <v>163</v>
      </c>
      <c r="F5" t="s">
        <v>1453</v>
      </c>
      <c r="G5" t="s">
        <v>1305</v>
      </c>
      <c r="H5" t="s">
        <v>163</v>
      </c>
      <c r="I5" t="s">
        <v>1454</v>
      </c>
      <c r="J5" t="s">
        <v>216</v>
      </c>
      <c r="K5" t="s">
        <v>163</v>
      </c>
      <c r="L5" t="s">
        <v>1455</v>
      </c>
      <c r="M5" t="s">
        <v>184</v>
      </c>
      <c r="N5" t="s">
        <v>163</v>
      </c>
      <c r="O5" t="s">
        <v>845</v>
      </c>
      <c r="P5" t="s">
        <v>182</v>
      </c>
      <c r="Q5" t="s">
        <v>163</v>
      </c>
      <c r="R5" t="s">
        <v>1040</v>
      </c>
      <c r="S5" t="s">
        <v>184</v>
      </c>
      <c r="T5" t="s">
        <v>163</v>
      </c>
      <c r="U5" t="s">
        <v>1278</v>
      </c>
      <c r="V5" t="s">
        <v>432</v>
      </c>
      <c r="W5" t="s">
        <v>171</v>
      </c>
      <c r="X5">
        <v>6.5</v>
      </c>
    </row>
    <row r="6" spans="1:24">
      <c r="A6" t="s">
        <v>172</v>
      </c>
      <c r="C6" t="s">
        <v>185</v>
      </c>
      <c r="E6">
        <v>120</v>
      </c>
      <c r="F6" t="s">
        <v>1456</v>
      </c>
      <c r="H6">
        <v>60</v>
      </c>
      <c r="I6" t="s">
        <v>1457</v>
      </c>
      <c r="K6">
        <v>50</v>
      </c>
      <c r="L6" t="s">
        <v>1346</v>
      </c>
      <c r="N6">
        <v>30</v>
      </c>
      <c r="O6" t="s">
        <v>845</v>
      </c>
      <c r="Q6">
        <v>100</v>
      </c>
      <c r="R6" t="s">
        <v>1458</v>
      </c>
      <c r="T6">
        <v>32</v>
      </c>
      <c r="V6" t="s">
        <v>1281</v>
      </c>
      <c r="W6" t="s">
        <v>173</v>
      </c>
      <c r="X6">
        <v>3</v>
      </c>
    </row>
    <row r="7" spans="1:24">
      <c r="A7">
        <v>25</v>
      </c>
      <c r="F7" t="s">
        <v>274</v>
      </c>
      <c r="H7">
        <v>0.2</v>
      </c>
      <c r="I7" t="s">
        <v>1280</v>
      </c>
      <c r="J7" t="s">
        <v>220</v>
      </c>
      <c r="K7">
        <v>10</v>
      </c>
      <c r="L7" t="s">
        <v>1348</v>
      </c>
      <c r="N7">
        <v>7</v>
      </c>
      <c r="R7" t="s">
        <v>1011</v>
      </c>
      <c r="T7">
        <v>3</v>
      </c>
      <c r="V7" t="s">
        <v>435</v>
      </c>
      <c r="W7" t="s">
        <v>174</v>
      </c>
      <c r="X7">
        <v>1.8</v>
      </c>
    </row>
    <row r="8" spans="1:24">
      <c r="A8" t="s">
        <v>175</v>
      </c>
      <c r="L8" t="s">
        <v>1284</v>
      </c>
      <c r="N8">
        <v>5</v>
      </c>
      <c r="R8" t="s">
        <v>1459</v>
      </c>
      <c r="T8">
        <v>2</v>
      </c>
      <c r="V8" t="s">
        <v>1319</v>
      </c>
      <c r="W8" t="s">
        <v>176</v>
      </c>
      <c r="X8">
        <v>2.5</v>
      </c>
    </row>
    <row r="9" spans="1:24">
      <c r="A9" t="s">
        <v>204</v>
      </c>
      <c r="L9" t="s">
        <v>1460</v>
      </c>
      <c r="N9">
        <v>3</v>
      </c>
      <c r="V9" t="s">
        <v>439</v>
      </c>
      <c r="W9" t="s">
        <v>177</v>
      </c>
      <c r="X9">
        <v>0</v>
      </c>
    </row>
    <row r="10" spans="1:24">
      <c r="V10" t="s">
        <v>1461</v>
      </c>
      <c r="W10" t="s">
        <v>178</v>
      </c>
      <c r="X10">
        <v>0</v>
      </c>
    </row>
    <row r="11" spans="1:24">
      <c r="A11" t="s">
        <v>179</v>
      </c>
      <c r="V11" t="s">
        <v>443</v>
      </c>
    </row>
    <row r="12" spans="1:24">
      <c r="V12" t="s">
        <v>1462</v>
      </c>
    </row>
    <row r="13" spans="1:24">
      <c r="A13">
        <v>10</v>
      </c>
      <c r="C13" t="s">
        <v>1463</v>
      </c>
      <c r="D13" t="s">
        <v>180</v>
      </c>
      <c r="F13" t="s">
        <v>1464</v>
      </c>
      <c r="G13" t="s">
        <v>216</v>
      </c>
      <c r="I13" t="s">
        <v>1465</v>
      </c>
      <c r="J13" t="s">
        <v>184</v>
      </c>
      <c r="L13" t="s">
        <v>1466</v>
      </c>
      <c r="M13" t="s">
        <v>184</v>
      </c>
      <c r="O13" t="s">
        <v>456</v>
      </c>
      <c r="P13" t="s">
        <v>182</v>
      </c>
      <c r="R13" t="s">
        <v>1467</v>
      </c>
      <c r="S13" t="s">
        <v>184</v>
      </c>
      <c r="V13" t="s">
        <v>432</v>
      </c>
      <c r="W13" t="s">
        <v>171</v>
      </c>
      <c r="X13">
        <v>6.2</v>
      </c>
    </row>
    <row r="14" spans="1:24">
      <c r="A14" t="s">
        <v>172</v>
      </c>
      <c r="C14" t="s">
        <v>185</v>
      </c>
      <c r="E14">
        <v>80</v>
      </c>
      <c r="F14" t="s">
        <v>1468</v>
      </c>
      <c r="G14" t="s">
        <v>277</v>
      </c>
      <c r="H14">
        <v>10</v>
      </c>
      <c r="I14" t="s">
        <v>1345</v>
      </c>
      <c r="K14">
        <v>40</v>
      </c>
      <c r="L14" t="s">
        <v>1386</v>
      </c>
      <c r="N14">
        <v>50</v>
      </c>
      <c r="O14" t="s">
        <v>456</v>
      </c>
      <c r="Q14">
        <v>100</v>
      </c>
      <c r="R14" t="s">
        <v>266</v>
      </c>
      <c r="T14">
        <v>35</v>
      </c>
      <c r="V14" t="s">
        <v>1409</v>
      </c>
      <c r="W14" t="s">
        <v>173</v>
      </c>
      <c r="X14">
        <v>2.8</v>
      </c>
    </row>
    <row r="15" spans="1:24">
      <c r="A15">
        <v>26</v>
      </c>
      <c r="C15" t="s">
        <v>1469</v>
      </c>
      <c r="E15">
        <v>40</v>
      </c>
      <c r="F15" t="s">
        <v>1442</v>
      </c>
      <c r="H15">
        <v>60</v>
      </c>
      <c r="I15" t="s">
        <v>1470</v>
      </c>
      <c r="K15">
        <v>5</v>
      </c>
      <c r="L15" t="s">
        <v>1471</v>
      </c>
      <c r="N15">
        <v>3</v>
      </c>
      <c r="R15" t="s">
        <v>1283</v>
      </c>
      <c r="T15">
        <v>2</v>
      </c>
      <c r="V15" t="s">
        <v>435</v>
      </c>
      <c r="W15" t="s">
        <v>174</v>
      </c>
      <c r="X15">
        <v>2</v>
      </c>
    </row>
    <row r="16" spans="1:24">
      <c r="A16" t="s">
        <v>175</v>
      </c>
      <c r="R16" t="s">
        <v>270</v>
      </c>
      <c r="T16">
        <v>0.05</v>
      </c>
      <c r="V16" t="s">
        <v>1319</v>
      </c>
      <c r="W16" t="s">
        <v>176</v>
      </c>
      <c r="X16">
        <v>2.5</v>
      </c>
    </row>
    <row r="17" spans="1:24">
      <c r="A17" t="s">
        <v>212</v>
      </c>
      <c r="V17" t="s">
        <v>439</v>
      </c>
      <c r="W17" t="s">
        <v>177</v>
      </c>
      <c r="X17">
        <v>0</v>
      </c>
    </row>
    <row r="18" spans="1:24">
      <c r="V18" t="s">
        <v>1472</v>
      </c>
      <c r="W18" t="s">
        <v>178</v>
      </c>
      <c r="X18">
        <v>0</v>
      </c>
    </row>
    <row r="19" spans="1:24">
      <c r="A19" t="s">
        <v>179</v>
      </c>
      <c r="V19" t="s">
        <v>443</v>
      </c>
    </row>
    <row r="20" spans="1:24">
      <c r="V20" t="s">
        <v>1473</v>
      </c>
    </row>
    <row r="21" spans="1:24">
      <c r="A21">
        <v>10</v>
      </c>
      <c r="C21" t="s">
        <v>1474</v>
      </c>
      <c r="D21" t="s">
        <v>1367</v>
      </c>
      <c r="F21" t="s">
        <v>1475</v>
      </c>
      <c r="G21" t="s">
        <v>1305</v>
      </c>
      <c r="I21" t="s">
        <v>1476</v>
      </c>
      <c r="J21" t="s">
        <v>215</v>
      </c>
      <c r="L21" t="s">
        <v>1477</v>
      </c>
      <c r="M21" t="s">
        <v>184</v>
      </c>
      <c r="O21" t="s">
        <v>845</v>
      </c>
      <c r="P21" t="s">
        <v>182</v>
      </c>
      <c r="R21" t="s">
        <v>1478</v>
      </c>
      <c r="S21" t="s">
        <v>184</v>
      </c>
      <c r="V21" t="s">
        <v>432</v>
      </c>
      <c r="W21" t="s">
        <v>171</v>
      </c>
      <c r="X21">
        <v>6</v>
      </c>
    </row>
    <row r="22" spans="1:24">
      <c r="A22" t="s">
        <v>172</v>
      </c>
      <c r="C22" t="s">
        <v>1479</v>
      </c>
      <c r="E22">
        <v>110</v>
      </c>
      <c r="F22" t="s">
        <v>1279</v>
      </c>
      <c r="H22">
        <v>60</v>
      </c>
      <c r="I22" t="s">
        <v>1480</v>
      </c>
      <c r="K22">
        <v>45</v>
      </c>
      <c r="L22" t="s">
        <v>1458</v>
      </c>
      <c r="N22">
        <v>45</v>
      </c>
      <c r="O22" t="s">
        <v>845</v>
      </c>
      <c r="Q22">
        <v>100</v>
      </c>
      <c r="R22" t="s">
        <v>42</v>
      </c>
      <c r="T22">
        <v>32</v>
      </c>
      <c r="V22" t="s">
        <v>1331</v>
      </c>
      <c r="W22" t="s">
        <v>173</v>
      </c>
      <c r="X22">
        <v>2.5</v>
      </c>
    </row>
    <row r="23" spans="1:24">
      <c r="A23">
        <v>27</v>
      </c>
      <c r="C23" t="s">
        <v>1318</v>
      </c>
      <c r="E23">
        <v>8</v>
      </c>
      <c r="L23" t="s">
        <v>1481</v>
      </c>
      <c r="N23">
        <v>7</v>
      </c>
      <c r="R23" t="s">
        <v>1284</v>
      </c>
      <c r="T23">
        <v>3</v>
      </c>
      <c r="V23" t="s">
        <v>435</v>
      </c>
      <c r="W23" t="s">
        <v>174</v>
      </c>
      <c r="X23">
        <v>2</v>
      </c>
    </row>
    <row r="24" spans="1:24">
      <c r="A24" t="s">
        <v>175</v>
      </c>
      <c r="C24" t="s">
        <v>1481</v>
      </c>
      <c r="E24">
        <v>10</v>
      </c>
      <c r="L24" t="s">
        <v>1318</v>
      </c>
      <c r="N24">
        <v>3</v>
      </c>
      <c r="R24" t="s">
        <v>1459</v>
      </c>
      <c r="T24">
        <v>2</v>
      </c>
      <c r="V24" t="s">
        <v>1319</v>
      </c>
      <c r="W24" t="s">
        <v>176</v>
      </c>
      <c r="X24">
        <v>3</v>
      </c>
    </row>
    <row r="25" spans="1:24">
      <c r="A25" t="s">
        <v>224</v>
      </c>
      <c r="L25" t="s">
        <v>1284</v>
      </c>
      <c r="N25">
        <v>3</v>
      </c>
      <c r="R25" t="s">
        <v>289</v>
      </c>
      <c r="T25">
        <v>0.05</v>
      </c>
      <c r="V25" t="s">
        <v>439</v>
      </c>
      <c r="W25" t="s">
        <v>177</v>
      </c>
      <c r="X25">
        <v>0</v>
      </c>
    </row>
    <row r="26" spans="1:24">
      <c r="L26" t="s">
        <v>193</v>
      </c>
      <c r="N26">
        <v>3</v>
      </c>
      <c r="V26" t="s">
        <v>1482</v>
      </c>
      <c r="W26" t="s">
        <v>178</v>
      </c>
      <c r="X26">
        <v>0</v>
      </c>
    </row>
    <row r="27" spans="1:24">
      <c r="A27" t="s">
        <v>179</v>
      </c>
      <c r="L27" t="s">
        <v>225</v>
      </c>
      <c r="N27">
        <v>0.05</v>
      </c>
      <c r="V27" t="s">
        <v>443</v>
      </c>
    </row>
    <row r="28" spans="1:24">
      <c r="V28" t="s">
        <v>1483</v>
      </c>
    </row>
    <row r="29" spans="1:24">
      <c r="A29">
        <v>10</v>
      </c>
      <c r="C29" t="s">
        <v>1484</v>
      </c>
      <c r="D29" t="s">
        <v>180</v>
      </c>
      <c r="F29" t="s">
        <v>1485</v>
      </c>
      <c r="G29" t="s">
        <v>215</v>
      </c>
      <c r="I29" t="s">
        <v>1486</v>
      </c>
      <c r="J29" t="s">
        <v>184</v>
      </c>
      <c r="L29" t="s">
        <v>1487</v>
      </c>
      <c r="M29" t="s">
        <v>184</v>
      </c>
      <c r="O29" t="s">
        <v>1382</v>
      </c>
      <c r="P29" t="s">
        <v>182</v>
      </c>
      <c r="R29" t="s">
        <v>1488</v>
      </c>
      <c r="S29" t="s">
        <v>184</v>
      </c>
      <c r="V29" t="s">
        <v>432</v>
      </c>
      <c r="W29" t="s">
        <v>171</v>
      </c>
      <c r="X29">
        <v>6</v>
      </c>
    </row>
    <row r="30" spans="1:24">
      <c r="A30" t="s">
        <v>172</v>
      </c>
      <c r="C30" t="s">
        <v>185</v>
      </c>
      <c r="E30">
        <v>74</v>
      </c>
      <c r="F30" t="s">
        <v>1384</v>
      </c>
      <c r="G30" t="s">
        <v>1385</v>
      </c>
      <c r="H30">
        <v>50</v>
      </c>
      <c r="I30" t="s">
        <v>1010</v>
      </c>
      <c r="K30">
        <v>30</v>
      </c>
      <c r="L30" t="s">
        <v>1489</v>
      </c>
      <c r="N30">
        <v>50</v>
      </c>
      <c r="O30" t="s">
        <v>1382</v>
      </c>
      <c r="Q30">
        <v>100</v>
      </c>
      <c r="R30" t="s">
        <v>198</v>
      </c>
      <c r="S30" t="s">
        <v>220</v>
      </c>
      <c r="T30">
        <v>20</v>
      </c>
      <c r="V30" t="s">
        <v>1398</v>
      </c>
      <c r="W30" t="s">
        <v>173</v>
      </c>
      <c r="X30">
        <v>2.5</v>
      </c>
    </row>
    <row r="31" spans="1:24">
      <c r="A31">
        <v>28</v>
      </c>
      <c r="C31" t="s">
        <v>228</v>
      </c>
      <c r="E31">
        <v>20</v>
      </c>
      <c r="I31" t="s">
        <v>1490</v>
      </c>
      <c r="J31" t="s">
        <v>277</v>
      </c>
      <c r="K31">
        <v>18</v>
      </c>
      <c r="L31" t="s">
        <v>960</v>
      </c>
      <c r="N31">
        <v>5</v>
      </c>
      <c r="R31" t="s">
        <v>255</v>
      </c>
      <c r="T31">
        <v>5</v>
      </c>
      <c r="V31" t="s">
        <v>435</v>
      </c>
      <c r="W31" t="s">
        <v>174</v>
      </c>
      <c r="X31">
        <v>1.9</v>
      </c>
    </row>
    <row r="32" spans="1:24">
      <c r="A32" t="s">
        <v>175</v>
      </c>
      <c r="C32" t="s">
        <v>1332</v>
      </c>
      <c r="E32">
        <v>36</v>
      </c>
      <c r="I32" t="s">
        <v>191</v>
      </c>
      <c r="K32">
        <v>15</v>
      </c>
      <c r="L32" t="s">
        <v>193</v>
      </c>
      <c r="N32">
        <v>5</v>
      </c>
      <c r="R32" t="s">
        <v>238</v>
      </c>
      <c r="T32">
        <v>5</v>
      </c>
      <c r="V32" t="s">
        <v>1299</v>
      </c>
      <c r="W32" t="s">
        <v>176</v>
      </c>
      <c r="X32">
        <v>2.7</v>
      </c>
    </row>
    <row r="33" spans="1:24">
      <c r="A33" t="s">
        <v>231</v>
      </c>
      <c r="L33" t="s">
        <v>1284</v>
      </c>
      <c r="N33">
        <v>5</v>
      </c>
      <c r="V33" t="s">
        <v>439</v>
      </c>
      <c r="W33" t="s">
        <v>177</v>
      </c>
      <c r="X33">
        <v>0</v>
      </c>
    </row>
    <row r="34" spans="1:24">
      <c r="V34" t="s">
        <v>1472</v>
      </c>
      <c r="W34" t="s">
        <v>178</v>
      </c>
      <c r="X34">
        <v>0</v>
      </c>
    </row>
    <row r="35" spans="1:24">
      <c r="A35" t="s">
        <v>179</v>
      </c>
      <c r="V35" t="s">
        <v>443</v>
      </c>
    </row>
    <row r="36" spans="1:24">
      <c r="V36" t="s">
        <v>1491</v>
      </c>
    </row>
    <row r="37" spans="1:24">
      <c r="A37">
        <v>10</v>
      </c>
      <c r="C37" t="s">
        <v>1273</v>
      </c>
      <c r="D37" t="s">
        <v>180</v>
      </c>
      <c r="F37" t="s">
        <v>1492</v>
      </c>
      <c r="G37" t="s">
        <v>184</v>
      </c>
      <c r="I37" t="s">
        <v>1493</v>
      </c>
      <c r="J37" t="s">
        <v>182</v>
      </c>
      <c r="L37" t="s">
        <v>1494</v>
      </c>
      <c r="M37" t="s">
        <v>1303</v>
      </c>
      <c r="O37" t="s">
        <v>456</v>
      </c>
      <c r="P37" t="s">
        <v>182</v>
      </c>
      <c r="R37" t="s">
        <v>1495</v>
      </c>
      <c r="S37" t="s">
        <v>184</v>
      </c>
      <c r="V37" t="s">
        <v>432</v>
      </c>
      <c r="W37" t="s">
        <v>171</v>
      </c>
      <c r="X37">
        <v>6.5</v>
      </c>
    </row>
    <row r="38" spans="1:24">
      <c r="A38" t="s">
        <v>172</v>
      </c>
      <c r="C38" t="s">
        <v>185</v>
      </c>
      <c r="E38">
        <v>120</v>
      </c>
      <c r="F38" t="s">
        <v>1333</v>
      </c>
      <c r="H38">
        <v>60</v>
      </c>
      <c r="I38" t="s">
        <v>1387</v>
      </c>
      <c r="K38">
        <v>45</v>
      </c>
      <c r="L38" t="s">
        <v>1496</v>
      </c>
      <c r="M38" t="s">
        <v>257</v>
      </c>
      <c r="N38">
        <v>40</v>
      </c>
      <c r="O38" t="s">
        <v>456</v>
      </c>
      <c r="Q38">
        <v>100</v>
      </c>
      <c r="R38" t="s">
        <v>251</v>
      </c>
      <c r="T38">
        <v>32</v>
      </c>
      <c r="V38" t="s">
        <v>1281</v>
      </c>
      <c r="W38" t="s">
        <v>173</v>
      </c>
      <c r="X38">
        <v>2.6</v>
      </c>
    </row>
    <row r="39" spans="1:24">
      <c r="A39">
        <v>29</v>
      </c>
      <c r="F39" t="s">
        <v>191</v>
      </c>
      <c r="H39">
        <v>20</v>
      </c>
      <c r="I39" t="s">
        <v>219</v>
      </c>
      <c r="K39">
        <v>20</v>
      </c>
      <c r="R39" t="s">
        <v>1284</v>
      </c>
      <c r="T39">
        <v>3</v>
      </c>
      <c r="V39" t="s">
        <v>435</v>
      </c>
      <c r="W39" t="s">
        <v>174</v>
      </c>
      <c r="X39">
        <v>1.8</v>
      </c>
    </row>
    <row r="40" spans="1:24">
      <c r="A40" t="s">
        <v>175</v>
      </c>
      <c r="F40" t="s">
        <v>1497</v>
      </c>
      <c r="H40">
        <v>10</v>
      </c>
      <c r="I40" t="s">
        <v>1284</v>
      </c>
      <c r="K40">
        <v>10</v>
      </c>
      <c r="R40" t="s">
        <v>1459</v>
      </c>
      <c r="T40">
        <v>2</v>
      </c>
      <c r="V40" t="s">
        <v>118</v>
      </c>
      <c r="W40" t="s">
        <v>176</v>
      </c>
      <c r="X40">
        <v>2.5</v>
      </c>
    </row>
    <row r="41" spans="1:24">
      <c r="A41" t="s">
        <v>194</v>
      </c>
      <c r="V41" t="s">
        <v>439</v>
      </c>
      <c r="W41" t="s">
        <v>177</v>
      </c>
      <c r="X41">
        <v>0</v>
      </c>
    </row>
    <row r="42" spans="1:24">
      <c r="V42" t="s">
        <v>1350</v>
      </c>
      <c r="W42" t="s">
        <v>178</v>
      </c>
      <c r="X42">
        <v>0</v>
      </c>
    </row>
    <row r="43" spans="1:24">
      <c r="A43" t="s">
        <v>179</v>
      </c>
      <c r="V43" t="s">
        <v>443</v>
      </c>
    </row>
    <row r="44" spans="1:24">
      <c r="V44" t="s">
        <v>1498</v>
      </c>
    </row>
  </sheetData>
  <phoneticPr fontId="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topLeftCell="A25" zoomScale="60" zoomScaleNormal="60" workbookViewId="0">
      <selection sqref="A1:AD46"/>
    </sheetView>
  </sheetViews>
  <sheetFormatPr defaultRowHeight="16.5"/>
  <sheetData>
    <row r="1" spans="1:30" ht="31.5">
      <c r="A1" s="568" t="s">
        <v>1546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9"/>
      <c r="Z1" s="566" t="s">
        <v>1499</v>
      </c>
      <c r="AA1" s="566"/>
      <c r="AB1" s="566"/>
      <c r="AC1" s="566"/>
      <c r="AD1" s="566"/>
    </row>
    <row r="2" spans="1:30">
      <c r="A2" s="567"/>
      <c r="B2" s="582"/>
      <c r="C2" s="582"/>
      <c r="D2" s="583" t="s">
        <v>1500</v>
      </c>
      <c r="E2" s="584"/>
      <c r="F2" s="584"/>
      <c r="G2" s="567"/>
      <c r="H2" s="582"/>
      <c r="I2" s="582"/>
      <c r="J2" s="583" t="s">
        <v>1501</v>
      </c>
      <c r="K2" s="584"/>
      <c r="L2" s="584"/>
      <c r="M2" s="567"/>
      <c r="N2" s="582"/>
      <c r="O2" s="582"/>
      <c r="P2" s="583" t="s">
        <v>1502</v>
      </c>
      <c r="Q2" s="584"/>
      <c r="R2" s="584"/>
      <c r="S2" s="567"/>
      <c r="T2" s="582"/>
      <c r="U2" s="582"/>
      <c r="V2" s="583" t="s">
        <v>1503</v>
      </c>
      <c r="W2" s="584"/>
      <c r="X2" s="584"/>
      <c r="Y2" s="585">
        <v>44470</v>
      </c>
      <c r="Z2" s="586"/>
      <c r="AA2" s="586"/>
      <c r="AB2" s="587" t="s">
        <v>1504</v>
      </c>
      <c r="AC2" s="588" t="s">
        <v>1547</v>
      </c>
      <c r="AD2" s="589"/>
    </row>
    <row r="3" spans="1:30" ht="21.75">
      <c r="A3" s="590"/>
      <c r="B3" s="591"/>
      <c r="C3" s="591"/>
      <c r="D3" s="591"/>
      <c r="E3" s="591"/>
      <c r="F3" s="592"/>
      <c r="G3" s="590"/>
      <c r="H3" s="591"/>
      <c r="I3" s="591"/>
      <c r="J3" s="591"/>
      <c r="K3" s="591"/>
      <c r="L3" s="593"/>
      <c r="M3" s="594"/>
      <c r="N3" s="591"/>
      <c r="O3" s="591"/>
      <c r="P3" s="591"/>
      <c r="Q3" s="591"/>
      <c r="R3" s="593"/>
      <c r="S3" s="594"/>
      <c r="T3" s="591"/>
      <c r="U3" s="591"/>
      <c r="V3" s="591"/>
      <c r="W3" s="591"/>
      <c r="X3" s="593"/>
      <c r="Y3" s="595" t="s">
        <v>1548</v>
      </c>
      <c r="Z3" s="596"/>
      <c r="AA3" s="596"/>
      <c r="AB3" s="596"/>
      <c r="AC3" s="596"/>
      <c r="AD3" s="597"/>
    </row>
    <row r="4" spans="1:30" ht="21.75">
      <c r="A4" s="595"/>
      <c r="B4" s="596"/>
      <c r="C4" s="596"/>
      <c r="D4" s="596"/>
      <c r="E4" s="596"/>
      <c r="F4" s="597"/>
      <c r="G4" s="595"/>
      <c r="H4" s="596"/>
      <c r="I4" s="596"/>
      <c r="J4" s="596"/>
      <c r="K4" s="596"/>
      <c r="L4" s="597"/>
      <c r="M4" s="595"/>
      <c r="N4" s="596"/>
      <c r="O4" s="596"/>
      <c r="P4" s="596"/>
      <c r="Q4" s="596"/>
      <c r="R4" s="597"/>
      <c r="S4" s="595"/>
      <c r="T4" s="596"/>
      <c r="U4" s="596"/>
      <c r="V4" s="596"/>
      <c r="W4" s="596"/>
      <c r="X4" s="597"/>
      <c r="Y4" s="595" t="s">
        <v>1549</v>
      </c>
      <c r="Z4" s="596"/>
      <c r="AA4" s="596"/>
      <c r="AB4" s="596"/>
      <c r="AC4" s="596"/>
      <c r="AD4" s="597"/>
    </row>
    <row r="5" spans="1:30" ht="21.75">
      <c r="A5" s="595"/>
      <c r="B5" s="596"/>
      <c r="C5" s="596"/>
      <c r="D5" s="596"/>
      <c r="E5" s="596"/>
      <c r="F5" s="597"/>
      <c r="G5" s="595"/>
      <c r="H5" s="596"/>
      <c r="I5" s="596"/>
      <c r="J5" s="596"/>
      <c r="K5" s="596"/>
      <c r="L5" s="597"/>
      <c r="M5" s="595"/>
      <c r="N5" s="596"/>
      <c r="O5" s="596"/>
      <c r="P5" s="596"/>
      <c r="Q5" s="596"/>
      <c r="R5" s="597"/>
      <c r="S5" s="595"/>
      <c r="T5" s="596"/>
      <c r="U5" s="596"/>
      <c r="V5" s="596"/>
      <c r="W5" s="596"/>
      <c r="X5" s="597"/>
      <c r="Y5" s="595" t="s">
        <v>1550</v>
      </c>
      <c r="Z5" s="596"/>
      <c r="AA5" s="596"/>
      <c r="AB5" s="596"/>
      <c r="AC5" s="596"/>
      <c r="AD5" s="597"/>
    </row>
    <row r="6" spans="1:30" ht="21.75">
      <c r="A6" s="598"/>
      <c r="B6" s="599"/>
      <c r="C6" s="599"/>
      <c r="D6" s="599"/>
      <c r="E6" s="599"/>
      <c r="F6" s="600"/>
      <c r="G6" s="595"/>
      <c r="H6" s="596"/>
      <c r="I6" s="596"/>
      <c r="J6" s="596"/>
      <c r="K6" s="596"/>
      <c r="L6" s="597"/>
      <c r="M6" s="595"/>
      <c r="N6" s="596"/>
      <c r="O6" s="596"/>
      <c r="P6" s="596"/>
      <c r="Q6" s="596"/>
      <c r="R6" s="597"/>
      <c r="S6" s="598"/>
      <c r="T6" s="599"/>
      <c r="U6" s="599"/>
      <c r="V6" s="599"/>
      <c r="W6" s="599"/>
      <c r="X6" s="600"/>
      <c r="Y6" s="598" t="s">
        <v>1551</v>
      </c>
      <c r="Z6" s="599"/>
      <c r="AA6" s="599"/>
      <c r="AB6" s="599"/>
      <c r="AC6" s="599"/>
      <c r="AD6" s="600"/>
    </row>
    <row r="7" spans="1:30" ht="21.75">
      <c r="A7" s="595"/>
      <c r="B7" s="596"/>
      <c r="C7" s="596"/>
      <c r="D7" s="596"/>
      <c r="E7" s="596"/>
      <c r="F7" s="597"/>
      <c r="G7" s="595"/>
      <c r="H7" s="596"/>
      <c r="I7" s="596"/>
      <c r="J7" s="596"/>
      <c r="K7" s="596"/>
      <c r="L7" s="597"/>
      <c r="M7" s="601"/>
      <c r="N7" s="602"/>
      <c r="O7" s="602"/>
      <c r="P7" s="602"/>
      <c r="Q7" s="602"/>
      <c r="R7" s="603"/>
      <c r="S7" s="595"/>
      <c r="T7" s="596"/>
      <c r="U7" s="596"/>
      <c r="V7" s="596"/>
      <c r="W7" s="596"/>
      <c r="X7" s="597"/>
      <c r="Y7" s="604" t="s">
        <v>1552</v>
      </c>
      <c r="Z7" s="605"/>
      <c r="AA7" s="605"/>
      <c r="AB7" s="605"/>
      <c r="AC7" s="605"/>
      <c r="AD7" s="606"/>
    </row>
    <row r="8" spans="1:30" ht="21.75">
      <c r="A8" s="607"/>
      <c r="B8" s="608"/>
      <c r="C8" s="608"/>
      <c r="D8" s="608"/>
      <c r="E8" s="608"/>
      <c r="F8" s="609"/>
      <c r="G8" s="610"/>
      <c r="H8" s="611"/>
      <c r="I8" s="611"/>
      <c r="J8" s="611"/>
      <c r="K8" s="611"/>
      <c r="L8" s="612"/>
      <c r="M8" s="607"/>
      <c r="N8" s="608"/>
      <c r="O8" s="608"/>
      <c r="P8" s="608"/>
      <c r="Q8" s="608"/>
      <c r="R8" s="609"/>
      <c r="S8" s="610"/>
      <c r="T8" s="611"/>
      <c r="U8" s="611"/>
      <c r="V8" s="611"/>
      <c r="W8" s="611"/>
      <c r="X8" s="612"/>
      <c r="Y8" s="610" t="s">
        <v>1553</v>
      </c>
      <c r="Z8" s="611"/>
      <c r="AA8" s="611"/>
      <c r="AB8" s="611"/>
      <c r="AC8" s="611"/>
      <c r="AD8" s="612"/>
    </row>
    <row r="9" spans="1:30">
      <c r="A9" s="570" t="s">
        <v>1509</v>
      </c>
      <c r="B9" s="571">
        <f>'[4]第一週明細)'!W12</f>
        <v>0</v>
      </c>
      <c r="C9" s="572" t="s">
        <v>1354</v>
      </c>
      <c r="D9" s="573" t="s">
        <v>1510</v>
      </c>
      <c r="E9" s="571">
        <f>'[4]第一週明細)'!W8</f>
        <v>0</v>
      </c>
      <c r="F9" s="572" t="s">
        <v>1353</v>
      </c>
      <c r="G9" s="570" t="s">
        <v>1509</v>
      </c>
      <c r="H9" s="571">
        <f>'[4]第一週明細)'!W20</f>
        <v>0</v>
      </c>
      <c r="I9" s="572" t="s">
        <v>1354</v>
      </c>
      <c r="J9" s="573" t="s">
        <v>1510</v>
      </c>
      <c r="K9" s="571">
        <f>'[4]第一週明細)'!W16</f>
        <v>0</v>
      </c>
      <c r="L9" s="572" t="s">
        <v>1353</v>
      </c>
      <c r="M9" s="570" t="s">
        <v>1509</v>
      </c>
      <c r="N9" s="571">
        <f>'[4]第一週明細)'!W28</f>
        <v>0</v>
      </c>
      <c r="O9" s="572" t="s">
        <v>1354</v>
      </c>
      <c r="P9" s="573" t="s">
        <v>1510</v>
      </c>
      <c r="Q9" s="571">
        <f>'[4]第一週明細)'!W24</f>
        <v>0</v>
      </c>
      <c r="R9" s="572" t="s">
        <v>1353</v>
      </c>
      <c r="S9" s="570" t="s">
        <v>1509</v>
      </c>
      <c r="T9" s="571">
        <f>'[4]第一週明細)'!W36</f>
        <v>0</v>
      </c>
      <c r="U9" s="572" t="s">
        <v>1354</v>
      </c>
      <c r="V9" s="573" t="s">
        <v>1510</v>
      </c>
      <c r="W9" s="571">
        <f>'[4]第一週明細)'!W32</f>
        <v>0</v>
      </c>
      <c r="X9" s="572" t="s">
        <v>1353</v>
      </c>
      <c r="Y9" s="570" t="s">
        <v>1509</v>
      </c>
      <c r="Z9" s="571">
        <f>'[4]第一週明細)'!W44</f>
        <v>812.3</v>
      </c>
      <c r="AA9" s="572" t="s">
        <v>1354</v>
      </c>
      <c r="AB9" s="573" t="s">
        <v>1510</v>
      </c>
      <c r="AC9" s="571">
        <f>'[4]第一週明細)'!W40</f>
        <v>27.5</v>
      </c>
      <c r="AD9" s="572" t="s">
        <v>1353</v>
      </c>
    </row>
    <row r="10" spans="1:30">
      <c r="A10" s="570" t="s">
        <v>1511</v>
      </c>
      <c r="B10" s="571">
        <f>'[4]第一週明細)'!W6</f>
        <v>0</v>
      </c>
      <c r="C10" s="572" t="s">
        <v>1353</v>
      </c>
      <c r="D10" s="573" t="s">
        <v>948</v>
      </c>
      <c r="E10" s="571">
        <f>'[4]第一週明細)'!W10</f>
        <v>0</v>
      </c>
      <c r="F10" s="572" t="s">
        <v>1353</v>
      </c>
      <c r="G10" s="570" t="s">
        <v>1511</v>
      </c>
      <c r="H10" s="571">
        <f>'[4]第一週明細)'!W14</f>
        <v>0</v>
      </c>
      <c r="I10" s="572" t="s">
        <v>1353</v>
      </c>
      <c r="J10" s="573" t="s">
        <v>948</v>
      </c>
      <c r="K10" s="571">
        <f>'[4]第一週明細)'!W18</f>
        <v>0</v>
      </c>
      <c r="L10" s="572" t="s">
        <v>1353</v>
      </c>
      <c r="M10" s="570" t="s">
        <v>1511</v>
      </c>
      <c r="N10" s="571">
        <f>'[4]第一週明細)'!W22</f>
        <v>0</v>
      </c>
      <c r="O10" s="572" t="s">
        <v>1353</v>
      </c>
      <c r="P10" s="573" t="s">
        <v>948</v>
      </c>
      <c r="Q10" s="571">
        <f>'[4]第一週明細)'!W26</f>
        <v>0</v>
      </c>
      <c r="R10" s="572" t="s">
        <v>1353</v>
      </c>
      <c r="S10" s="570" t="s">
        <v>1511</v>
      </c>
      <c r="T10" s="571">
        <f>'[4]第一週明細)'!W30</f>
        <v>0</v>
      </c>
      <c r="U10" s="572" t="s">
        <v>1353</v>
      </c>
      <c r="V10" s="573" t="s">
        <v>948</v>
      </c>
      <c r="W10" s="571">
        <f>'[4]第一週明細)'!W34</f>
        <v>0</v>
      </c>
      <c r="X10" s="572" t="s">
        <v>1353</v>
      </c>
      <c r="Y10" s="570" t="s">
        <v>1511</v>
      </c>
      <c r="Z10" s="571">
        <f>'[4]第一週明細)'!W38</f>
        <v>108.5</v>
      </c>
      <c r="AA10" s="572" t="s">
        <v>1353</v>
      </c>
      <c r="AB10" s="573" t="s">
        <v>948</v>
      </c>
      <c r="AC10" s="571">
        <f>'[4]第一週明細)'!W42</f>
        <v>32.700000000000003</v>
      </c>
      <c r="AD10" s="572" t="s">
        <v>1353</v>
      </c>
    </row>
    <row r="11" spans="1:30">
      <c r="A11" s="567">
        <v>44473</v>
      </c>
      <c r="B11" s="582"/>
      <c r="C11" s="582"/>
      <c r="D11" s="583" t="s">
        <v>1500</v>
      </c>
      <c r="E11" s="613"/>
      <c r="F11" s="613"/>
      <c r="G11" s="567">
        <v>44474</v>
      </c>
      <c r="H11" s="582"/>
      <c r="I11" s="582"/>
      <c r="J11" s="583" t="s">
        <v>1501</v>
      </c>
      <c r="K11" s="613"/>
      <c r="L11" s="613"/>
      <c r="M11" s="567">
        <v>44475</v>
      </c>
      <c r="N11" s="582"/>
      <c r="O11" s="582"/>
      <c r="P11" s="583" t="s">
        <v>1502</v>
      </c>
      <c r="Q11" s="613"/>
      <c r="R11" s="613"/>
      <c r="S11" s="567">
        <v>44476</v>
      </c>
      <c r="T11" s="582"/>
      <c r="U11" s="582"/>
      <c r="V11" s="583" t="s">
        <v>1554</v>
      </c>
      <c r="W11" s="613"/>
      <c r="X11" s="613"/>
      <c r="Y11" s="567">
        <v>44477</v>
      </c>
      <c r="Z11" s="582"/>
      <c r="AA11" s="582"/>
      <c r="AB11" s="583" t="s">
        <v>1504</v>
      </c>
      <c r="AC11" s="613"/>
      <c r="AD11" s="614"/>
    </row>
    <row r="12" spans="1:30" ht="21.75">
      <c r="A12" s="594" t="s">
        <v>1555</v>
      </c>
      <c r="B12" s="591"/>
      <c r="C12" s="591"/>
      <c r="D12" s="591"/>
      <c r="E12" s="591"/>
      <c r="F12" s="593"/>
      <c r="G12" s="590" t="s">
        <v>1556</v>
      </c>
      <c r="H12" s="591"/>
      <c r="I12" s="591"/>
      <c r="J12" s="591"/>
      <c r="K12" s="591"/>
      <c r="L12" s="592"/>
      <c r="M12" s="594" t="s">
        <v>1557</v>
      </c>
      <c r="N12" s="591"/>
      <c r="O12" s="591"/>
      <c r="P12" s="591"/>
      <c r="Q12" s="591"/>
      <c r="R12" s="593"/>
      <c r="S12" s="590" t="s">
        <v>1558</v>
      </c>
      <c r="T12" s="591"/>
      <c r="U12" s="591"/>
      <c r="V12" s="591"/>
      <c r="W12" s="591"/>
      <c r="X12" s="593"/>
      <c r="Y12" s="595" t="s">
        <v>1556</v>
      </c>
      <c r="Z12" s="596"/>
      <c r="AA12" s="596"/>
      <c r="AB12" s="596"/>
      <c r="AC12" s="596"/>
      <c r="AD12" s="597"/>
    </row>
    <row r="13" spans="1:30" ht="21.75">
      <c r="A13" s="595" t="s">
        <v>1559</v>
      </c>
      <c r="B13" s="596"/>
      <c r="C13" s="596"/>
      <c r="D13" s="596"/>
      <c r="E13" s="596"/>
      <c r="F13" s="597"/>
      <c r="G13" s="595" t="s">
        <v>1560</v>
      </c>
      <c r="H13" s="596"/>
      <c r="I13" s="596"/>
      <c r="J13" s="596"/>
      <c r="K13" s="596"/>
      <c r="L13" s="597"/>
      <c r="M13" s="595" t="s">
        <v>1561</v>
      </c>
      <c r="N13" s="596"/>
      <c r="O13" s="596"/>
      <c r="P13" s="596"/>
      <c r="Q13" s="596"/>
      <c r="R13" s="597"/>
      <c r="S13" s="595" t="s">
        <v>1562</v>
      </c>
      <c r="T13" s="596"/>
      <c r="U13" s="596"/>
      <c r="V13" s="596"/>
      <c r="W13" s="596"/>
      <c r="X13" s="597"/>
      <c r="Y13" s="595" t="s">
        <v>1563</v>
      </c>
      <c r="Z13" s="596"/>
      <c r="AA13" s="596"/>
      <c r="AB13" s="596"/>
      <c r="AC13" s="596"/>
      <c r="AD13" s="597"/>
    </row>
    <row r="14" spans="1:30" ht="21.75">
      <c r="A14" s="595" t="s">
        <v>1564</v>
      </c>
      <c r="B14" s="596"/>
      <c r="C14" s="596"/>
      <c r="D14" s="596"/>
      <c r="E14" s="596"/>
      <c r="F14" s="597"/>
      <c r="G14" s="595" t="s">
        <v>1565</v>
      </c>
      <c r="H14" s="596"/>
      <c r="I14" s="596"/>
      <c r="J14" s="596"/>
      <c r="K14" s="596"/>
      <c r="L14" s="597"/>
      <c r="M14" s="595" t="s">
        <v>1566</v>
      </c>
      <c r="N14" s="596"/>
      <c r="O14" s="596"/>
      <c r="P14" s="596"/>
      <c r="Q14" s="596"/>
      <c r="R14" s="597"/>
      <c r="S14" s="595" t="s">
        <v>1567</v>
      </c>
      <c r="T14" s="596"/>
      <c r="U14" s="596"/>
      <c r="V14" s="596"/>
      <c r="W14" s="596"/>
      <c r="X14" s="597"/>
      <c r="Y14" s="595" t="s">
        <v>1568</v>
      </c>
      <c r="Z14" s="596"/>
      <c r="AA14" s="596"/>
      <c r="AB14" s="596"/>
      <c r="AC14" s="596"/>
      <c r="AD14" s="597"/>
    </row>
    <row r="15" spans="1:30" ht="21.75">
      <c r="A15" s="598" t="s">
        <v>1569</v>
      </c>
      <c r="B15" s="599"/>
      <c r="C15" s="599"/>
      <c r="D15" s="599"/>
      <c r="E15" s="599"/>
      <c r="F15" s="600"/>
      <c r="G15" s="595" t="s">
        <v>1570</v>
      </c>
      <c r="H15" s="596"/>
      <c r="I15" s="596"/>
      <c r="J15" s="596"/>
      <c r="K15" s="596"/>
      <c r="L15" s="597"/>
      <c r="M15" s="595" t="s">
        <v>1571</v>
      </c>
      <c r="N15" s="596"/>
      <c r="O15" s="596"/>
      <c r="P15" s="596"/>
      <c r="Q15" s="596"/>
      <c r="R15" s="597"/>
      <c r="S15" s="595" t="s">
        <v>1572</v>
      </c>
      <c r="T15" s="596"/>
      <c r="U15" s="596"/>
      <c r="V15" s="596"/>
      <c r="W15" s="596"/>
      <c r="X15" s="597"/>
      <c r="Y15" s="595" t="s">
        <v>1573</v>
      </c>
      <c r="Z15" s="596"/>
      <c r="AA15" s="596"/>
      <c r="AB15" s="596"/>
      <c r="AC15" s="596"/>
      <c r="AD15" s="597"/>
    </row>
    <row r="16" spans="1:30" ht="21.75">
      <c r="A16" s="604" t="s">
        <v>1098</v>
      </c>
      <c r="B16" s="605"/>
      <c r="C16" s="605"/>
      <c r="D16" s="605"/>
      <c r="E16" s="605"/>
      <c r="F16" s="606"/>
      <c r="G16" s="604" t="s">
        <v>1098</v>
      </c>
      <c r="H16" s="605"/>
      <c r="I16" s="605"/>
      <c r="J16" s="605"/>
      <c r="K16" s="605"/>
      <c r="L16" s="606"/>
      <c r="M16" s="601" t="s">
        <v>1099</v>
      </c>
      <c r="N16" s="602"/>
      <c r="O16" s="602"/>
      <c r="P16" s="602"/>
      <c r="Q16" s="602"/>
      <c r="R16" s="603"/>
      <c r="S16" s="604" t="s">
        <v>1098</v>
      </c>
      <c r="T16" s="605"/>
      <c r="U16" s="605"/>
      <c r="V16" s="605"/>
      <c r="W16" s="605"/>
      <c r="X16" s="606"/>
      <c r="Y16" s="601" t="s">
        <v>1099</v>
      </c>
      <c r="Z16" s="602"/>
      <c r="AA16" s="602"/>
      <c r="AB16" s="602"/>
      <c r="AC16" s="602"/>
      <c r="AD16" s="603"/>
    </row>
    <row r="17" spans="1:30" ht="21.75">
      <c r="A17" s="607" t="s">
        <v>1574</v>
      </c>
      <c r="B17" s="608"/>
      <c r="C17" s="608"/>
      <c r="D17" s="608"/>
      <c r="E17" s="608"/>
      <c r="F17" s="609"/>
      <c r="G17" s="610" t="s">
        <v>1575</v>
      </c>
      <c r="H17" s="611"/>
      <c r="I17" s="611"/>
      <c r="J17" s="611"/>
      <c r="K17" s="611"/>
      <c r="L17" s="612"/>
      <c r="M17" s="595" t="s">
        <v>1576</v>
      </c>
      <c r="N17" s="596"/>
      <c r="O17" s="596"/>
      <c r="P17" s="596"/>
      <c r="Q17" s="596"/>
      <c r="R17" s="597"/>
      <c r="S17" s="607" t="s">
        <v>1577</v>
      </c>
      <c r="T17" s="608"/>
      <c r="U17" s="608"/>
      <c r="V17" s="608"/>
      <c r="W17" s="608"/>
      <c r="X17" s="609"/>
      <c r="Y17" s="610" t="s">
        <v>1578</v>
      </c>
      <c r="Z17" s="611"/>
      <c r="AA17" s="611"/>
      <c r="AB17" s="611"/>
      <c r="AC17" s="611"/>
      <c r="AD17" s="609"/>
    </row>
    <row r="18" spans="1:30">
      <c r="A18" s="570" t="s">
        <v>1509</v>
      </c>
      <c r="B18" s="574">
        <f>[4]第二週明細!W12</f>
        <v>814.80000000000007</v>
      </c>
      <c r="C18" s="572" t="s">
        <v>1354</v>
      </c>
      <c r="D18" s="573" t="s">
        <v>1510</v>
      </c>
      <c r="E18" s="574">
        <f>[4]第二週明細!W8</f>
        <v>26</v>
      </c>
      <c r="F18" s="572" t="s">
        <v>1353</v>
      </c>
      <c r="G18" s="570" t="s">
        <v>1509</v>
      </c>
      <c r="H18" s="574">
        <f>[4]第二週明細!W20</f>
        <v>846</v>
      </c>
      <c r="I18" s="572" t="s">
        <v>1354</v>
      </c>
      <c r="J18" s="573" t="s">
        <v>1510</v>
      </c>
      <c r="K18" s="574">
        <f>[4]第二週明細!W16</f>
        <v>30</v>
      </c>
      <c r="L18" s="572" t="s">
        <v>1353</v>
      </c>
      <c r="M18" s="570" t="s">
        <v>1509</v>
      </c>
      <c r="N18" s="574">
        <f>[4]第二週明細!W28</f>
        <v>807.6</v>
      </c>
      <c r="O18" s="572" t="s">
        <v>1354</v>
      </c>
      <c r="P18" s="573" t="s">
        <v>1510</v>
      </c>
      <c r="Q18" s="574">
        <f>[4]第二週明細!W24</f>
        <v>30</v>
      </c>
      <c r="R18" s="575" t="s">
        <v>1353</v>
      </c>
      <c r="S18" s="570" t="s">
        <v>1509</v>
      </c>
      <c r="T18" s="574">
        <f>[4]第二週明細!W36</f>
        <v>812.90000000000009</v>
      </c>
      <c r="U18" s="572" t="s">
        <v>1354</v>
      </c>
      <c r="V18" s="573" t="s">
        <v>1510</v>
      </c>
      <c r="W18" s="574">
        <f>[4]第二週明細!W32</f>
        <v>28.5</v>
      </c>
      <c r="X18" s="572" t="s">
        <v>1353</v>
      </c>
      <c r="Y18" s="570" t="s">
        <v>1509</v>
      </c>
      <c r="Z18" s="574">
        <f>[4]第二週明細!W44</f>
        <v>767.5</v>
      </c>
      <c r="AA18" s="572" t="s">
        <v>1354</v>
      </c>
      <c r="AB18" s="573" t="s">
        <v>1510</v>
      </c>
      <c r="AC18" s="574">
        <f>[4]第二週明細!W40</f>
        <v>25.5</v>
      </c>
      <c r="AD18" s="572" t="s">
        <v>1353</v>
      </c>
    </row>
    <row r="19" spans="1:30">
      <c r="A19" s="570" t="s">
        <v>1511</v>
      </c>
      <c r="B19" s="574">
        <f>[4]第二週明細!W6</f>
        <v>111.5</v>
      </c>
      <c r="C19" s="572" t="s">
        <v>1353</v>
      </c>
      <c r="D19" s="573" t="s">
        <v>948</v>
      </c>
      <c r="E19" s="574">
        <f>[4]第二週明細!W10</f>
        <v>33.699999999999996</v>
      </c>
      <c r="F19" s="572" t="s">
        <v>1353</v>
      </c>
      <c r="G19" s="570" t="s">
        <v>1511</v>
      </c>
      <c r="H19" s="574">
        <f>[4]第二週明細!W14</f>
        <v>108</v>
      </c>
      <c r="I19" s="572" t="s">
        <v>1353</v>
      </c>
      <c r="J19" s="573" t="s">
        <v>948</v>
      </c>
      <c r="K19" s="574">
        <f>[4]第二週明細!W18</f>
        <v>36</v>
      </c>
      <c r="L19" s="572" t="s">
        <v>1353</v>
      </c>
      <c r="M19" s="570" t="s">
        <v>1511</v>
      </c>
      <c r="N19" s="574">
        <f>[4]第二週明細!W22</f>
        <v>99.5</v>
      </c>
      <c r="O19" s="572" t="s">
        <v>1353</v>
      </c>
      <c r="P19" s="573" t="s">
        <v>948</v>
      </c>
      <c r="Q19" s="574">
        <f>[4]第二週明細!W26</f>
        <v>34.9</v>
      </c>
      <c r="R19" s="575" t="s">
        <v>1353</v>
      </c>
      <c r="S19" s="570" t="s">
        <v>1511</v>
      </c>
      <c r="T19" s="574">
        <f>[4]第二週明細!W30</f>
        <v>105.5</v>
      </c>
      <c r="U19" s="572" t="s">
        <v>1353</v>
      </c>
      <c r="V19" s="573" t="s">
        <v>948</v>
      </c>
      <c r="W19" s="574">
        <f>[4]第二週明細!W34</f>
        <v>33.6</v>
      </c>
      <c r="X19" s="572" t="s">
        <v>1353</v>
      </c>
      <c r="Y19" s="570" t="s">
        <v>1511</v>
      </c>
      <c r="Z19" s="574">
        <f>[4]第二週明細!W38</f>
        <v>102.5</v>
      </c>
      <c r="AA19" s="572" t="s">
        <v>1353</v>
      </c>
      <c r="AB19" s="573" t="s">
        <v>948</v>
      </c>
      <c r="AC19" s="574">
        <f>[4]第二週明細!W42</f>
        <v>32</v>
      </c>
      <c r="AD19" s="572" t="s">
        <v>1353</v>
      </c>
    </row>
    <row r="20" spans="1:30">
      <c r="A20" s="585">
        <v>44480</v>
      </c>
      <c r="B20" s="586"/>
      <c r="C20" s="586"/>
      <c r="D20" s="587" t="s">
        <v>1500</v>
      </c>
      <c r="E20" s="615"/>
      <c r="F20" s="616"/>
      <c r="G20" s="585">
        <v>44481</v>
      </c>
      <c r="H20" s="586"/>
      <c r="I20" s="586"/>
      <c r="J20" s="587" t="s">
        <v>1501</v>
      </c>
      <c r="K20" s="615"/>
      <c r="L20" s="616"/>
      <c r="M20" s="585">
        <v>44482</v>
      </c>
      <c r="N20" s="586"/>
      <c r="O20" s="586"/>
      <c r="P20" s="587" t="s">
        <v>1502</v>
      </c>
      <c r="Q20" s="588" t="s">
        <v>1579</v>
      </c>
      <c r="R20" s="589"/>
      <c r="S20" s="585">
        <v>44483</v>
      </c>
      <c r="T20" s="586"/>
      <c r="U20" s="586"/>
      <c r="V20" s="587" t="s">
        <v>1503</v>
      </c>
      <c r="W20" s="588" t="s">
        <v>1579</v>
      </c>
      <c r="X20" s="589"/>
      <c r="Y20" s="585">
        <v>44484</v>
      </c>
      <c r="Z20" s="586"/>
      <c r="AA20" s="586"/>
      <c r="AB20" s="587" t="s">
        <v>1504</v>
      </c>
      <c r="AC20" s="615"/>
      <c r="AD20" s="616"/>
    </row>
    <row r="21" spans="1:30" ht="21.75">
      <c r="A21" s="617"/>
      <c r="B21" s="599"/>
      <c r="C21" s="599"/>
      <c r="D21" s="599"/>
      <c r="E21" s="599"/>
      <c r="F21" s="600"/>
      <c r="G21" s="598" t="s">
        <v>1555</v>
      </c>
      <c r="H21" s="599"/>
      <c r="I21" s="599"/>
      <c r="J21" s="599"/>
      <c r="K21" s="599"/>
      <c r="L21" s="597"/>
      <c r="M21" s="617" t="s">
        <v>1580</v>
      </c>
      <c r="N21" s="599"/>
      <c r="O21" s="599"/>
      <c r="P21" s="599"/>
      <c r="Q21" s="599"/>
      <c r="R21" s="600"/>
      <c r="S21" s="598" t="s">
        <v>1558</v>
      </c>
      <c r="T21" s="599"/>
      <c r="U21" s="599"/>
      <c r="V21" s="599"/>
      <c r="W21" s="599"/>
      <c r="X21" s="600"/>
      <c r="Y21" s="595" t="s">
        <v>1556</v>
      </c>
      <c r="Z21" s="596"/>
      <c r="AA21" s="596"/>
      <c r="AB21" s="596"/>
      <c r="AC21" s="596"/>
      <c r="AD21" s="597"/>
    </row>
    <row r="22" spans="1:30" ht="21.75">
      <c r="A22" s="595"/>
      <c r="B22" s="596"/>
      <c r="C22" s="596"/>
      <c r="D22" s="596"/>
      <c r="E22" s="596"/>
      <c r="F22" s="597"/>
      <c r="G22" s="595" t="s">
        <v>1581</v>
      </c>
      <c r="H22" s="596"/>
      <c r="I22" s="596"/>
      <c r="J22" s="596"/>
      <c r="K22" s="596"/>
      <c r="L22" s="597"/>
      <c r="M22" s="595" t="s">
        <v>1582</v>
      </c>
      <c r="N22" s="596"/>
      <c r="O22" s="596"/>
      <c r="P22" s="596"/>
      <c r="Q22" s="596"/>
      <c r="R22" s="597"/>
      <c r="S22" s="595" t="s">
        <v>1583</v>
      </c>
      <c r="T22" s="596"/>
      <c r="U22" s="596"/>
      <c r="V22" s="596"/>
      <c r="W22" s="596"/>
      <c r="X22" s="597"/>
      <c r="Y22" s="595" t="s">
        <v>1584</v>
      </c>
      <c r="Z22" s="596"/>
      <c r="AA22" s="596"/>
      <c r="AB22" s="596"/>
      <c r="AC22" s="596"/>
      <c r="AD22" s="597"/>
    </row>
    <row r="23" spans="1:30" ht="21.75">
      <c r="A23" s="595" t="s">
        <v>1585</v>
      </c>
      <c r="B23" s="596"/>
      <c r="C23" s="596"/>
      <c r="D23" s="596"/>
      <c r="E23" s="596"/>
      <c r="F23" s="597"/>
      <c r="G23" s="595" t="s">
        <v>1586</v>
      </c>
      <c r="H23" s="596"/>
      <c r="I23" s="596"/>
      <c r="J23" s="596"/>
      <c r="K23" s="596"/>
      <c r="L23" s="597"/>
      <c r="M23" s="595" t="s">
        <v>1587</v>
      </c>
      <c r="N23" s="596"/>
      <c r="O23" s="596"/>
      <c r="P23" s="596"/>
      <c r="Q23" s="596"/>
      <c r="R23" s="597"/>
      <c r="S23" s="595" t="s">
        <v>1588</v>
      </c>
      <c r="T23" s="596"/>
      <c r="U23" s="596"/>
      <c r="V23" s="596"/>
      <c r="W23" s="596"/>
      <c r="X23" s="597"/>
      <c r="Y23" s="598" t="s">
        <v>1589</v>
      </c>
      <c r="Z23" s="599"/>
      <c r="AA23" s="599"/>
      <c r="AB23" s="599"/>
      <c r="AC23" s="599"/>
      <c r="AD23" s="600"/>
    </row>
    <row r="24" spans="1:30" ht="21.75">
      <c r="A24" s="595"/>
      <c r="B24" s="596"/>
      <c r="C24" s="596"/>
      <c r="D24" s="596"/>
      <c r="E24" s="596"/>
      <c r="F24" s="597"/>
      <c r="G24" s="598" t="s">
        <v>1590</v>
      </c>
      <c r="H24" s="599"/>
      <c r="I24" s="599"/>
      <c r="J24" s="599"/>
      <c r="K24" s="599"/>
      <c r="L24" s="600"/>
      <c r="M24" s="595" t="s">
        <v>1591</v>
      </c>
      <c r="N24" s="596"/>
      <c r="O24" s="596"/>
      <c r="P24" s="596"/>
      <c r="Q24" s="596"/>
      <c r="R24" s="597"/>
      <c r="S24" s="595" t="s">
        <v>1592</v>
      </c>
      <c r="T24" s="596"/>
      <c r="U24" s="596"/>
      <c r="V24" s="596"/>
      <c r="W24" s="596"/>
      <c r="X24" s="597"/>
      <c r="Y24" s="595" t="s">
        <v>1593</v>
      </c>
      <c r="Z24" s="596"/>
      <c r="AA24" s="596"/>
      <c r="AB24" s="596"/>
      <c r="AC24" s="596"/>
      <c r="AD24" s="597"/>
    </row>
    <row r="25" spans="1:30" ht="21.75">
      <c r="A25" s="595"/>
      <c r="B25" s="596"/>
      <c r="C25" s="596"/>
      <c r="D25" s="596"/>
      <c r="E25" s="596"/>
      <c r="F25" s="597"/>
      <c r="G25" s="604" t="s">
        <v>1098</v>
      </c>
      <c r="H25" s="605"/>
      <c r="I25" s="605"/>
      <c r="J25" s="605"/>
      <c r="K25" s="605"/>
      <c r="L25" s="606"/>
      <c r="M25" s="601" t="s">
        <v>1099</v>
      </c>
      <c r="N25" s="602"/>
      <c r="O25" s="602"/>
      <c r="P25" s="602"/>
      <c r="Q25" s="602"/>
      <c r="R25" s="603"/>
      <c r="S25" s="604" t="s">
        <v>1098</v>
      </c>
      <c r="T25" s="605"/>
      <c r="U25" s="605"/>
      <c r="V25" s="605"/>
      <c r="W25" s="605"/>
      <c r="X25" s="606"/>
      <c r="Y25" s="601" t="s">
        <v>1099</v>
      </c>
      <c r="Z25" s="602"/>
      <c r="AA25" s="602"/>
      <c r="AB25" s="602"/>
      <c r="AC25" s="602"/>
      <c r="AD25" s="603"/>
    </row>
    <row r="26" spans="1:30" ht="21.75">
      <c r="A26" s="595"/>
      <c r="B26" s="596"/>
      <c r="C26" s="596"/>
      <c r="D26" s="596"/>
      <c r="E26" s="596"/>
      <c r="F26" s="597"/>
      <c r="G26" s="607" t="s">
        <v>1594</v>
      </c>
      <c r="H26" s="608"/>
      <c r="I26" s="608"/>
      <c r="J26" s="608"/>
      <c r="K26" s="608"/>
      <c r="L26" s="609"/>
      <c r="M26" s="595" t="s">
        <v>1595</v>
      </c>
      <c r="N26" s="596"/>
      <c r="O26" s="596"/>
      <c r="P26" s="596"/>
      <c r="Q26" s="596"/>
      <c r="R26" s="597"/>
      <c r="S26" s="607" t="s">
        <v>1596</v>
      </c>
      <c r="T26" s="608"/>
      <c r="U26" s="608"/>
      <c r="V26" s="608"/>
      <c r="W26" s="608"/>
      <c r="X26" s="609"/>
      <c r="Y26" s="607" t="s">
        <v>1597</v>
      </c>
      <c r="Z26" s="608"/>
      <c r="AA26" s="608"/>
      <c r="AB26" s="608"/>
      <c r="AC26" s="608"/>
      <c r="AD26" s="609"/>
    </row>
    <row r="27" spans="1:30">
      <c r="A27" s="576" t="s">
        <v>1509</v>
      </c>
      <c r="B27" s="574">
        <f>[4]第三週明細!W12</f>
        <v>0</v>
      </c>
      <c r="C27" s="572" t="s">
        <v>1354</v>
      </c>
      <c r="D27" s="573" t="s">
        <v>1510</v>
      </c>
      <c r="E27" s="574">
        <f>[4]第三週明細!W8</f>
        <v>0</v>
      </c>
      <c r="F27" s="575" t="s">
        <v>1353</v>
      </c>
      <c r="G27" s="576" t="s">
        <v>1509</v>
      </c>
      <c r="H27" s="574">
        <f>[4]第三週明細!W20</f>
        <v>697.30000000000007</v>
      </c>
      <c r="I27" s="572" t="s">
        <v>1354</v>
      </c>
      <c r="J27" s="573" t="s">
        <v>1510</v>
      </c>
      <c r="K27" s="574">
        <f>[4]第三週明細!W16</f>
        <v>26.5</v>
      </c>
      <c r="L27" s="572" t="s">
        <v>1353</v>
      </c>
      <c r="M27" s="577" t="s">
        <v>1509</v>
      </c>
      <c r="N27" s="574">
        <f>[4]第三週明細!W28</f>
        <v>739.5</v>
      </c>
      <c r="O27" s="572" t="s">
        <v>1354</v>
      </c>
      <c r="P27" s="573" t="s">
        <v>1510</v>
      </c>
      <c r="Q27" s="574">
        <f>[4]第三週明細!W24</f>
        <v>27.5</v>
      </c>
      <c r="R27" s="575" t="s">
        <v>1353</v>
      </c>
      <c r="S27" s="576" t="s">
        <v>1509</v>
      </c>
      <c r="T27" s="574">
        <f>[4]第三週明細!W36</f>
        <v>790.40000000000009</v>
      </c>
      <c r="U27" s="572" t="s">
        <v>1354</v>
      </c>
      <c r="V27" s="573" t="s">
        <v>1510</v>
      </c>
      <c r="W27" s="574">
        <f>[4]第三週明細!W32</f>
        <v>26</v>
      </c>
      <c r="X27" s="572" t="s">
        <v>1353</v>
      </c>
      <c r="Y27" s="577" t="s">
        <v>1509</v>
      </c>
      <c r="Z27" s="574">
        <f>[4]第三週明細!W44</f>
        <v>789.90000000000009</v>
      </c>
      <c r="AA27" s="572" t="s">
        <v>1354</v>
      </c>
      <c r="AB27" s="573" t="s">
        <v>1510</v>
      </c>
      <c r="AC27" s="574">
        <f>[4]第三週明細!W40</f>
        <v>25.5</v>
      </c>
      <c r="AD27" s="572" t="s">
        <v>1353</v>
      </c>
    </row>
    <row r="28" spans="1:30">
      <c r="A28" s="576" t="s">
        <v>1511</v>
      </c>
      <c r="B28" s="574">
        <f>[4]第三週明細!W6</f>
        <v>0</v>
      </c>
      <c r="C28" s="572" t="s">
        <v>1353</v>
      </c>
      <c r="D28" s="573" t="s">
        <v>948</v>
      </c>
      <c r="E28" s="574">
        <f>[4]第三週明細!W10</f>
        <v>0</v>
      </c>
      <c r="F28" s="575" t="s">
        <v>1353</v>
      </c>
      <c r="G28" s="576" t="s">
        <v>1511</v>
      </c>
      <c r="H28" s="574">
        <f>[4]第三週明細!W14</f>
        <v>84</v>
      </c>
      <c r="I28" s="572" t="s">
        <v>1353</v>
      </c>
      <c r="J28" s="573" t="s">
        <v>948</v>
      </c>
      <c r="K28" s="574">
        <f>[4]第三週明細!W18</f>
        <v>30.700000000000003</v>
      </c>
      <c r="L28" s="572" t="s">
        <v>1353</v>
      </c>
      <c r="M28" s="577" t="s">
        <v>1511</v>
      </c>
      <c r="N28" s="574">
        <f>[4]第三週明細!W22</f>
        <v>92.5</v>
      </c>
      <c r="O28" s="572" t="s">
        <v>1353</v>
      </c>
      <c r="P28" s="573" t="s">
        <v>948</v>
      </c>
      <c r="Q28" s="574">
        <f>[4]第三週明細!W26</f>
        <v>30.5</v>
      </c>
      <c r="R28" s="575" t="s">
        <v>1353</v>
      </c>
      <c r="S28" s="576" t="s">
        <v>1511</v>
      </c>
      <c r="T28" s="574">
        <f>[4]第三週明細!W30</f>
        <v>105.5</v>
      </c>
      <c r="U28" s="572" t="s">
        <v>1353</v>
      </c>
      <c r="V28" s="573" t="s">
        <v>948</v>
      </c>
      <c r="W28" s="574">
        <f>[4]第三週明細!W34</f>
        <v>33.6</v>
      </c>
      <c r="X28" s="572" t="s">
        <v>1353</v>
      </c>
      <c r="Y28" s="577" t="s">
        <v>1511</v>
      </c>
      <c r="Z28" s="574">
        <f>[4]第三週明細!W38</f>
        <v>107.5</v>
      </c>
      <c r="AA28" s="572" t="s">
        <v>1353</v>
      </c>
      <c r="AB28" s="573" t="s">
        <v>948</v>
      </c>
      <c r="AC28" s="574">
        <f>[4]第三週明細!W42</f>
        <v>32.6</v>
      </c>
      <c r="AD28" s="572" t="s">
        <v>1353</v>
      </c>
    </row>
    <row r="29" spans="1:30">
      <c r="A29" s="585">
        <v>44487</v>
      </c>
      <c r="B29" s="586"/>
      <c r="C29" s="586"/>
      <c r="D29" s="587" t="s">
        <v>1500</v>
      </c>
      <c r="E29" s="615"/>
      <c r="F29" s="615"/>
      <c r="G29" s="585">
        <v>44488</v>
      </c>
      <c r="H29" s="586"/>
      <c r="I29" s="586"/>
      <c r="J29" s="587" t="s">
        <v>1501</v>
      </c>
      <c r="K29" s="588" t="s">
        <v>1579</v>
      </c>
      <c r="L29" s="588"/>
      <c r="M29" s="585">
        <v>44489</v>
      </c>
      <c r="N29" s="586"/>
      <c r="O29" s="586"/>
      <c r="P29" s="587" t="s">
        <v>1502</v>
      </c>
      <c r="Q29" s="588" t="s">
        <v>1579</v>
      </c>
      <c r="R29" s="588"/>
      <c r="S29" s="585">
        <v>44490</v>
      </c>
      <c r="T29" s="586"/>
      <c r="U29" s="586"/>
      <c r="V29" s="587" t="s">
        <v>1503</v>
      </c>
      <c r="W29" s="588" t="s">
        <v>1579</v>
      </c>
      <c r="X29" s="588"/>
      <c r="Y29" s="585">
        <v>44491</v>
      </c>
      <c r="Z29" s="586"/>
      <c r="AA29" s="586"/>
      <c r="AB29" s="587" t="s">
        <v>1504</v>
      </c>
      <c r="AC29" s="618" t="s">
        <v>1579</v>
      </c>
      <c r="AD29" s="619"/>
    </row>
    <row r="30" spans="1:30" ht="21.75">
      <c r="A30" s="617" t="s">
        <v>1555</v>
      </c>
      <c r="B30" s="599"/>
      <c r="C30" s="599"/>
      <c r="D30" s="599"/>
      <c r="E30" s="599"/>
      <c r="F30" s="600"/>
      <c r="G30" s="595" t="s">
        <v>1556</v>
      </c>
      <c r="H30" s="596"/>
      <c r="I30" s="596"/>
      <c r="J30" s="596"/>
      <c r="K30" s="596"/>
      <c r="L30" s="597"/>
      <c r="M30" s="617" t="s">
        <v>1598</v>
      </c>
      <c r="N30" s="599"/>
      <c r="O30" s="599"/>
      <c r="P30" s="599"/>
      <c r="Q30" s="599"/>
      <c r="R30" s="600"/>
      <c r="S30" s="598" t="s">
        <v>1558</v>
      </c>
      <c r="T30" s="599"/>
      <c r="U30" s="599"/>
      <c r="V30" s="599"/>
      <c r="W30" s="599"/>
      <c r="X30" s="600"/>
      <c r="Y30" s="598" t="s">
        <v>1556</v>
      </c>
      <c r="Z30" s="599"/>
      <c r="AA30" s="599"/>
      <c r="AB30" s="599"/>
      <c r="AC30" s="599"/>
      <c r="AD30" s="597"/>
    </row>
    <row r="31" spans="1:30" ht="21.75">
      <c r="A31" s="595" t="s">
        <v>1599</v>
      </c>
      <c r="B31" s="596"/>
      <c r="C31" s="596"/>
      <c r="D31" s="596"/>
      <c r="E31" s="596"/>
      <c r="F31" s="597"/>
      <c r="G31" s="595" t="s">
        <v>1600</v>
      </c>
      <c r="H31" s="596"/>
      <c r="I31" s="596"/>
      <c r="J31" s="596"/>
      <c r="K31" s="596"/>
      <c r="L31" s="597"/>
      <c r="M31" s="595" t="s">
        <v>1601</v>
      </c>
      <c r="N31" s="596"/>
      <c r="O31" s="596"/>
      <c r="P31" s="596"/>
      <c r="Q31" s="596"/>
      <c r="R31" s="597"/>
      <c r="S31" s="598" t="s">
        <v>1602</v>
      </c>
      <c r="T31" s="599"/>
      <c r="U31" s="599"/>
      <c r="V31" s="599"/>
      <c r="W31" s="599"/>
      <c r="X31" s="600"/>
      <c r="Y31" s="595" t="s">
        <v>1603</v>
      </c>
      <c r="Z31" s="596"/>
      <c r="AA31" s="596"/>
      <c r="AB31" s="596"/>
      <c r="AC31" s="596"/>
      <c r="AD31" s="597"/>
    </row>
    <row r="32" spans="1:30" ht="21.75">
      <c r="A32" s="595" t="s">
        <v>1604</v>
      </c>
      <c r="B32" s="596"/>
      <c r="C32" s="596"/>
      <c r="D32" s="596"/>
      <c r="E32" s="596"/>
      <c r="F32" s="597"/>
      <c r="G32" s="595" t="s">
        <v>1605</v>
      </c>
      <c r="H32" s="596"/>
      <c r="I32" s="596"/>
      <c r="J32" s="596"/>
      <c r="K32" s="596"/>
      <c r="L32" s="597"/>
      <c r="M32" s="595" t="s">
        <v>1606</v>
      </c>
      <c r="N32" s="596"/>
      <c r="O32" s="596"/>
      <c r="P32" s="596"/>
      <c r="Q32" s="596"/>
      <c r="R32" s="597"/>
      <c r="S32" s="595" t="s">
        <v>1607</v>
      </c>
      <c r="T32" s="596"/>
      <c r="U32" s="596"/>
      <c r="V32" s="596"/>
      <c r="W32" s="596"/>
      <c r="X32" s="597"/>
      <c r="Y32" s="595" t="s">
        <v>1608</v>
      </c>
      <c r="Z32" s="596"/>
      <c r="AA32" s="596"/>
      <c r="AB32" s="596"/>
      <c r="AC32" s="596"/>
      <c r="AD32" s="597"/>
    </row>
    <row r="33" spans="1:30" ht="21.75">
      <c r="A33" s="598" t="s">
        <v>1609</v>
      </c>
      <c r="B33" s="599"/>
      <c r="C33" s="599"/>
      <c r="D33" s="599"/>
      <c r="E33" s="599"/>
      <c r="F33" s="597"/>
      <c r="G33" s="595" t="s">
        <v>1610</v>
      </c>
      <c r="H33" s="596"/>
      <c r="I33" s="596"/>
      <c r="J33" s="596"/>
      <c r="K33" s="596"/>
      <c r="L33" s="597"/>
      <c r="M33" s="595" t="s">
        <v>1611</v>
      </c>
      <c r="N33" s="596"/>
      <c r="O33" s="596"/>
      <c r="P33" s="596"/>
      <c r="Q33" s="596"/>
      <c r="R33" s="597"/>
      <c r="S33" s="595" t="s">
        <v>1612</v>
      </c>
      <c r="T33" s="596"/>
      <c r="U33" s="596"/>
      <c r="V33" s="596"/>
      <c r="W33" s="596"/>
      <c r="X33" s="597"/>
      <c r="Y33" s="595" t="s">
        <v>1100</v>
      </c>
      <c r="Z33" s="596"/>
      <c r="AA33" s="596"/>
      <c r="AB33" s="596"/>
      <c r="AC33" s="596"/>
      <c r="AD33" s="597"/>
    </row>
    <row r="34" spans="1:30" ht="21.75">
      <c r="A34" s="604" t="s">
        <v>1098</v>
      </c>
      <c r="B34" s="605"/>
      <c r="C34" s="605"/>
      <c r="D34" s="605"/>
      <c r="E34" s="605"/>
      <c r="F34" s="606"/>
      <c r="G34" s="604" t="s">
        <v>1098</v>
      </c>
      <c r="H34" s="605"/>
      <c r="I34" s="605"/>
      <c r="J34" s="605"/>
      <c r="K34" s="605"/>
      <c r="L34" s="606"/>
      <c r="M34" s="601" t="s">
        <v>1099</v>
      </c>
      <c r="N34" s="602"/>
      <c r="O34" s="602"/>
      <c r="P34" s="602"/>
      <c r="Q34" s="602"/>
      <c r="R34" s="603"/>
      <c r="S34" s="604" t="s">
        <v>1098</v>
      </c>
      <c r="T34" s="605"/>
      <c r="U34" s="605"/>
      <c r="V34" s="605"/>
      <c r="W34" s="605"/>
      <c r="X34" s="606"/>
      <c r="Y34" s="601" t="s">
        <v>1099</v>
      </c>
      <c r="Z34" s="602"/>
      <c r="AA34" s="602"/>
      <c r="AB34" s="602"/>
      <c r="AC34" s="602"/>
      <c r="AD34" s="603"/>
    </row>
    <row r="35" spans="1:30" ht="21.75">
      <c r="A35" s="607" t="s">
        <v>1613</v>
      </c>
      <c r="B35" s="608"/>
      <c r="C35" s="608"/>
      <c r="D35" s="608"/>
      <c r="E35" s="608"/>
      <c r="F35" s="609"/>
      <c r="G35" s="598" t="s">
        <v>1614</v>
      </c>
      <c r="H35" s="599"/>
      <c r="I35" s="599"/>
      <c r="J35" s="599"/>
      <c r="K35" s="599"/>
      <c r="L35" s="600"/>
      <c r="M35" s="607" t="s">
        <v>1615</v>
      </c>
      <c r="N35" s="608"/>
      <c r="O35" s="608"/>
      <c r="P35" s="608"/>
      <c r="Q35" s="608"/>
      <c r="R35" s="609"/>
      <c r="S35" s="607" t="s">
        <v>1616</v>
      </c>
      <c r="T35" s="608"/>
      <c r="U35" s="608"/>
      <c r="V35" s="608"/>
      <c r="W35" s="608"/>
      <c r="X35" s="609"/>
      <c r="Y35" s="607" t="s">
        <v>1576</v>
      </c>
      <c r="Z35" s="608"/>
      <c r="AA35" s="608"/>
      <c r="AB35" s="608"/>
      <c r="AC35" s="608"/>
      <c r="AD35" s="609"/>
    </row>
    <row r="36" spans="1:30">
      <c r="A36" s="576" t="s">
        <v>1509</v>
      </c>
      <c r="B36" s="574">
        <f>[4]第四週明細!W12</f>
        <v>707</v>
      </c>
      <c r="C36" s="572" t="s">
        <v>1354</v>
      </c>
      <c r="D36" s="573" t="s">
        <v>1510</v>
      </c>
      <c r="E36" s="574">
        <f>[4]第四週明細!W8</f>
        <v>27</v>
      </c>
      <c r="F36" s="575" t="s">
        <v>1353</v>
      </c>
      <c r="G36" s="576" t="s">
        <v>1509</v>
      </c>
      <c r="H36" s="574">
        <f>[4]第四週明細!W20</f>
        <v>811.90000000000009</v>
      </c>
      <c r="I36" s="572" t="s">
        <v>1354</v>
      </c>
      <c r="J36" s="573" t="s">
        <v>1510</v>
      </c>
      <c r="K36" s="574">
        <f>[4]第四週明細!W16</f>
        <v>25.5</v>
      </c>
      <c r="L36" s="572" t="s">
        <v>1353</v>
      </c>
      <c r="M36" s="577" t="s">
        <v>1509</v>
      </c>
      <c r="N36" s="574">
        <f>[4]第四週明細!W28</f>
        <v>802.7</v>
      </c>
      <c r="O36" s="572" t="s">
        <v>1354</v>
      </c>
      <c r="P36" s="573" t="s">
        <v>1510</v>
      </c>
      <c r="Q36" s="574">
        <f>[4]第四週明細!W24</f>
        <v>27.5</v>
      </c>
      <c r="R36" s="575" t="s">
        <v>1353</v>
      </c>
      <c r="S36" s="576" t="s">
        <v>1509</v>
      </c>
      <c r="T36" s="574">
        <f>[4]第四週明細!W36</f>
        <v>780.30000000000007</v>
      </c>
      <c r="U36" s="572" t="s">
        <v>1354</v>
      </c>
      <c r="V36" s="573" t="s">
        <v>1510</v>
      </c>
      <c r="W36" s="574">
        <f>[4]第四週明細!W32</f>
        <v>25.5</v>
      </c>
      <c r="X36" s="572" t="s">
        <v>1353</v>
      </c>
      <c r="Y36" s="577" t="s">
        <v>1509</v>
      </c>
      <c r="Z36" s="574">
        <f>[4]第四週明細!W44</f>
        <v>790.5</v>
      </c>
      <c r="AA36" s="572" t="s">
        <v>1354</v>
      </c>
      <c r="AB36" s="573" t="s">
        <v>1510</v>
      </c>
      <c r="AC36" s="574">
        <f>[4]第四週明細!W40</f>
        <v>26.5</v>
      </c>
      <c r="AD36" s="572" t="s">
        <v>1353</v>
      </c>
    </row>
    <row r="37" spans="1:30">
      <c r="A37" s="576" t="s">
        <v>1511</v>
      </c>
      <c r="B37" s="574">
        <f>[4]第四週明細!W6</f>
        <v>84.5</v>
      </c>
      <c r="C37" s="572" t="s">
        <v>1353</v>
      </c>
      <c r="D37" s="573" t="s">
        <v>948</v>
      </c>
      <c r="E37" s="574">
        <f>[4]第四週明細!W10</f>
        <v>31.499999999999996</v>
      </c>
      <c r="F37" s="575" t="s">
        <v>1353</v>
      </c>
      <c r="G37" s="576" t="s">
        <v>1511</v>
      </c>
      <c r="H37" s="574">
        <f>[4]第四週明細!W14</f>
        <v>112.5</v>
      </c>
      <c r="I37" s="572" t="s">
        <v>1353</v>
      </c>
      <c r="J37" s="573" t="s">
        <v>948</v>
      </c>
      <c r="K37" s="574">
        <f>[4]第四週明細!W18</f>
        <v>33.1</v>
      </c>
      <c r="L37" s="572" t="s">
        <v>1353</v>
      </c>
      <c r="M37" s="577" t="s">
        <v>1511</v>
      </c>
      <c r="N37" s="574">
        <f>[4]第四週明細!W22</f>
        <v>106.5</v>
      </c>
      <c r="O37" s="572" t="s">
        <v>1353</v>
      </c>
      <c r="P37" s="573" t="s">
        <v>948</v>
      </c>
      <c r="Q37" s="574">
        <f>[4]第四週明細!W26</f>
        <v>32.299999999999997</v>
      </c>
      <c r="R37" s="575" t="s">
        <v>1353</v>
      </c>
      <c r="S37" s="576" t="s">
        <v>1511</v>
      </c>
      <c r="T37" s="574">
        <f>[4]第四週明細!W30</f>
        <v>105.5</v>
      </c>
      <c r="U37" s="572" t="s">
        <v>1353</v>
      </c>
      <c r="V37" s="573" t="s">
        <v>948</v>
      </c>
      <c r="W37" s="574">
        <f>[4]第四週明細!W34</f>
        <v>32.200000000000003</v>
      </c>
      <c r="X37" s="572" t="s">
        <v>1353</v>
      </c>
      <c r="Y37" s="577" t="s">
        <v>1511</v>
      </c>
      <c r="Z37" s="574">
        <f>[4]第四週明細!W38</f>
        <v>107</v>
      </c>
      <c r="AA37" s="572" t="s">
        <v>1353</v>
      </c>
      <c r="AB37" s="573" t="s">
        <v>948</v>
      </c>
      <c r="AC37" s="574">
        <f>[4]第四週明細!W42</f>
        <v>30.999999999999996</v>
      </c>
      <c r="AD37" s="572" t="s">
        <v>1353</v>
      </c>
    </row>
    <row r="38" spans="1:30">
      <c r="A38" s="567">
        <v>44494</v>
      </c>
      <c r="B38" s="582"/>
      <c r="C38" s="582"/>
      <c r="D38" s="583" t="s">
        <v>1500</v>
      </c>
      <c r="E38" s="613" t="s">
        <v>1617</v>
      </c>
      <c r="F38" s="613"/>
      <c r="G38" s="567">
        <v>44495</v>
      </c>
      <c r="H38" s="582"/>
      <c r="I38" s="582"/>
      <c r="J38" s="583" t="s">
        <v>1501</v>
      </c>
      <c r="K38" s="613" t="s">
        <v>1617</v>
      </c>
      <c r="L38" s="613"/>
      <c r="M38" s="567">
        <v>44496</v>
      </c>
      <c r="N38" s="582"/>
      <c r="O38" s="582"/>
      <c r="P38" s="583" t="s">
        <v>1502</v>
      </c>
      <c r="Q38" s="584"/>
      <c r="R38" s="584"/>
      <c r="S38" s="567">
        <v>44497</v>
      </c>
      <c r="T38" s="582"/>
      <c r="U38" s="582"/>
      <c r="V38" s="583" t="s">
        <v>1503</v>
      </c>
      <c r="W38" s="613" t="s">
        <v>1579</v>
      </c>
      <c r="X38" s="613"/>
      <c r="Y38" s="567">
        <v>44498</v>
      </c>
      <c r="Z38" s="582"/>
      <c r="AA38" s="582"/>
      <c r="AB38" s="583" t="s">
        <v>1504</v>
      </c>
      <c r="AC38" s="613" t="s">
        <v>1617</v>
      </c>
      <c r="AD38" s="613"/>
    </row>
    <row r="39" spans="1:30" ht="21.75">
      <c r="A39" s="590" t="s">
        <v>1555</v>
      </c>
      <c r="B39" s="591"/>
      <c r="C39" s="591"/>
      <c r="D39" s="591"/>
      <c r="E39" s="591"/>
      <c r="F39" s="592"/>
      <c r="G39" s="590" t="s">
        <v>1556</v>
      </c>
      <c r="H39" s="591"/>
      <c r="I39" s="591"/>
      <c r="J39" s="591"/>
      <c r="K39" s="591"/>
      <c r="L39" s="593"/>
      <c r="M39" s="590" t="s">
        <v>1618</v>
      </c>
      <c r="N39" s="591"/>
      <c r="O39" s="591"/>
      <c r="P39" s="591"/>
      <c r="Q39" s="591"/>
      <c r="R39" s="592"/>
      <c r="S39" s="594" t="s">
        <v>1558</v>
      </c>
      <c r="T39" s="591"/>
      <c r="U39" s="591"/>
      <c r="V39" s="591"/>
      <c r="W39" s="591"/>
      <c r="X39" s="593"/>
      <c r="Y39" s="590" t="s">
        <v>1556</v>
      </c>
      <c r="Z39" s="591"/>
      <c r="AA39" s="591"/>
      <c r="AB39" s="591"/>
      <c r="AC39" s="591"/>
      <c r="AD39" s="592"/>
    </row>
    <row r="40" spans="1:30" ht="21.75">
      <c r="A40" s="595" t="s">
        <v>1619</v>
      </c>
      <c r="B40" s="596"/>
      <c r="C40" s="596"/>
      <c r="D40" s="596"/>
      <c r="E40" s="596"/>
      <c r="F40" s="597"/>
      <c r="G40" s="595" t="s">
        <v>1620</v>
      </c>
      <c r="H40" s="596"/>
      <c r="I40" s="596"/>
      <c r="J40" s="596"/>
      <c r="K40" s="596"/>
      <c r="L40" s="597"/>
      <c r="M40" s="595" t="s">
        <v>1621</v>
      </c>
      <c r="N40" s="596"/>
      <c r="O40" s="596"/>
      <c r="P40" s="596"/>
      <c r="Q40" s="596"/>
      <c r="R40" s="597"/>
      <c r="S40" s="595" t="s">
        <v>1622</v>
      </c>
      <c r="T40" s="596"/>
      <c r="U40" s="596"/>
      <c r="V40" s="596"/>
      <c r="W40" s="596"/>
      <c r="X40" s="597"/>
      <c r="Y40" s="595" t="s">
        <v>1623</v>
      </c>
      <c r="Z40" s="596"/>
      <c r="AA40" s="596"/>
      <c r="AB40" s="596"/>
      <c r="AC40" s="596"/>
      <c r="AD40" s="597"/>
    </row>
    <row r="41" spans="1:30" ht="22.5">
      <c r="A41" s="595" t="s">
        <v>1624</v>
      </c>
      <c r="B41" s="596"/>
      <c r="C41" s="596"/>
      <c r="D41" s="596"/>
      <c r="E41" s="596"/>
      <c r="F41" s="597"/>
      <c r="G41" s="620" t="s">
        <v>1625</v>
      </c>
      <c r="H41" s="621"/>
      <c r="I41" s="621"/>
      <c r="J41" s="621"/>
      <c r="K41" s="621"/>
      <c r="L41" s="622"/>
      <c r="M41" s="595" t="s">
        <v>1626</v>
      </c>
      <c r="N41" s="596"/>
      <c r="O41" s="596"/>
      <c r="P41" s="596"/>
      <c r="Q41" s="596"/>
      <c r="R41" s="597"/>
      <c r="S41" s="595" t="s">
        <v>1627</v>
      </c>
      <c r="T41" s="596"/>
      <c r="U41" s="596"/>
      <c r="V41" s="596"/>
      <c r="W41" s="596"/>
      <c r="X41" s="597"/>
      <c r="Y41" s="598" t="s">
        <v>1628</v>
      </c>
      <c r="Z41" s="599"/>
      <c r="AA41" s="599"/>
      <c r="AB41" s="599"/>
      <c r="AC41" s="599"/>
      <c r="AD41" s="600"/>
    </row>
    <row r="42" spans="1:30" ht="21.75">
      <c r="A42" s="598" t="s">
        <v>1629</v>
      </c>
      <c r="B42" s="599"/>
      <c r="C42" s="599"/>
      <c r="D42" s="599"/>
      <c r="E42" s="599"/>
      <c r="F42" s="600"/>
      <c r="G42" s="598" t="s">
        <v>1630</v>
      </c>
      <c r="H42" s="599"/>
      <c r="I42" s="599"/>
      <c r="J42" s="599"/>
      <c r="K42" s="599"/>
      <c r="L42" s="600"/>
      <c r="M42" s="595" t="s">
        <v>1631</v>
      </c>
      <c r="N42" s="596"/>
      <c r="O42" s="596"/>
      <c r="P42" s="596"/>
      <c r="Q42" s="596"/>
      <c r="R42" s="597"/>
      <c r="S42" s="598" t="s">
        <v>1632</v>
      </c>
      <c r="T42" s="599"/>
      <c r="U42" s="599"/>
      <c r="V42" s="599"/>
      <c r="W42" s="599"/>
      <c r="X42" s="600"/>
      <c r="Y42" s="595" t="s">
        <v>1633</v>
      </c>
      <c r="Z42" s="596"/>
      <c r="AA42" s="596"/>
      <c r="AB42" s="596"/>
      <c r="AC42" s="596"/>
      <c r="AD42" s="597"/>
    </row>
    <row r="43" spans="1:30" ht="21.75">
      <c r="A43" s="604" t="s">
        <v>1098</v>
      </c>
      <c r="B43" s="605"/>
      <c r="C43" s="605"/>
      <c r="D43" s="605"/>
      <c r="E43" s="605"/>
      <c r="F43" s="606"/>
      <c r="G43" s="604" t="s">
        <v>1098</v>
      </c>
      <c r="H43" s="605"/>
      <c r="I43" s="605"/>
      <c r="J43" s="605"/>
      <c r="K43" s="605"/>
      <c r="L43" s="606"/>
      <c r="M43" s="601" t="s">
        <v>1099</v>
      </c>
      <c r="N43" s="602"/>
      <c r="O43" s="602"/>
      <c r="P43" s="602"/>
      <c r="Q43" s="602"/>
      <c r="R43" s="603"/>
      <c r="S43" s="604" t="s">
        <v>1098</v>
      </c>
      <c r="T43" s="605"/>
      <c r="U43" s="605"/>
      <c r="V43" s="605"/>
      <c r="W43" s="605"/>
      <c r="X43" s="606"/>
      <c r="Y43" s="601" t="s">
        <v>1099</v>
      </c>
      <c r="Z43" s="602"/>
      <c r="AA43" s="602"/>
      <c r="AB43" s="602"/>
      <c r="AC43" s="602"/>
      <c r="AD43" s="603"/>
    </row>
    <row r="44" spans="1:30" ht="21.75">
      <c r="A44" s="607" t="s">
        <v>1634</v>
      </c>
      <c r="B44" s="608"/>
      <c r="C44" s="608"/>
      <c r="D44" s="608"/>
      <c r="E44" s="608"/>
      <c r="F44" s="609"/>
      <c r="G44" s="610" t="s">
        <v>1635</v>
      </c>
      <c r="H44" s="611"/>
      <c r="I44" s="611"/>
      <c r="J44" s="611"/>
      <c r="K44" s="611"/>
      <c r="L44" s="612"/>
      <c r="M44" s="607" t="s">
        <v>1636</v>
      </c>
      <c r="N44" s="608"/>
      <c r="O44" s="608"/>
      <c r="P44" s="608"/>
      <c r="Q44" s="608"/>
      <c r="R44" s="609"/>
      <c r="S44" s="610" t="s">
        <v>1637</v>
      </c>
      <c r="T44" s="611"/>
      <c r="U44" s="611"/>
      <c r="V44" s="611"/>
      <c r="W44" s="611"/>
      <c r="X44" s="612"/>
      <c r="Y44" s="607" t="s">
        <v>1638</v>
      </c>
      <c r="Z44" s="608"/>
      <c r="AA44" s="608"/>
      <c r="AB44" s="608"/>
      <c r="AC44" s="608"/>
      <c r="AD44" s="609"/>
    </row>
    <row r="45" spans="1:30">
      <c r="A45" s="570" t="s">
        <v>1509</v>
      </c>
      <c r="B45" s="578">
        <f>'[4]第五週明細 '!W12</f>
        <v>815.8</v>
      </c>
      <c r="C45" s="579" t="s">
        <v>1354</v>
      </c>
      <c r="D45" s="580" t="s">
        <v>1510</v>
      </c>
      <c r="E45" s="578">
        <f>'[4]第五週明細 '!W8</f>
        <v>29</v>
      </c>
      <c r="F45" s="581" t="s">
        <v>1353</v>
      </c>
      <c r="G45" s="570" t="s">
        <v>1509</v>
      </c>
      <c r="H45" s="578">
        <f>'[4]第五週明細 '!W20</f>
        <v>774.00000000000011</v>
      </c>
      <c r="I45" s="579" t="s">
        <v>1354</v>
      </c>
      <c r="J45" s="580" t="s">
        <v>1510</v>
      </c>
      <c r="K45" s="578">
        <f>'[4]第五週明細 '!W16</f>
        <v>26</v>
      </c>
      <c r="L45" s="579" t="s">
        <v>1353</v>
      </c>
      <c r="M45" s="570" t="s">
        <v>1509</v>
      </c>
      <c r="N45" s="578">
        <f>'[4]第五週明細 '!W28</f>
        <v>784.7</v>
      </c>
      <c r="O45" s="579" t="s">
        <v>1354</v>
      </c>
      <c r="P45" s="580" t="s">
        <v>1510</v>
      </c>
      <c r="Q45" s="578">
        <f>'[4]第五週明細 '!W24</f>
        <v>25.5</v>
      </c>
      <c r="R45" s="581" t="s">
        <v>1353</v>
      </c>
      <c r="S45" s="570" t="s">
        <v>1509</v>
      </c>
      <c r="T45" s="574">
        <f>'[4]第五週明細 '!W36</f>
        <v>814.8</v>
      </c>
      <c r="U45" s="572" t="s">
        <v>1354</v>
      </c>
      <c r="V45" s="573" t="s">
        <v>1510</v>
      </c>
      <c r="W45" s="574">
        <f>'[4]第五週明細 '!W32</f>
        <v>28</v>
      </c>
      <c r="X45" s="572" t="s">
        <v>1353</v>
      </c>
      <c r="Y45" s="570" t="s">
        <v>1509</v>
      </c>
      <c r="Z45" s="578">
        <f>'[4]第五週明細 '!W44</f>
        <v>806.5</v>
      </c>
      <c r="AA45" s="579" t="s">
        <v>1354</v>
      </c>
      <c r="AB45" s="580" t="s">
        <v>1510</v>
      </c>
      <c r="AC45" s="578">
        <f>'[4]第五週明細 '!W40</f>
        <v>26.5</v>
      </c>
      <c r="AD45" s="579" t="s">
        <v>1353</v>
      </c>
    </row>
    <row r="46" spans="1:30">
      <c r="A46" s="570" t="s">
        <v>1511</v>
      </c>
      <c r="B46" s="574">
        <f>'[4]第五週明細 '!W6</f>
        <v>104.5</v>
      </c>
      <c r="C46" s="572" t="s">
        <v>1353</v>
      </c>
      <c r="D46" s="573" t="s">
        <v>948</v>
      </c>
      <c r="E46" s="574">
        <f>'[4]第五週明細 '!W10</f>
        <v>34.199999999999996</v>
      </c>
      <c r="F46" s="575" t="s">
        <v>1353</v>
      </c>
      <c r="G46" s="570" t="s">
        <v>1511</v>
      </c>
      <c r="H46" s="574">
        <f>'[4]第五週明細 '!W14</f>
        <v>102.5</v>
      </c>
      <c r="I46" s="572" t="s">
        <v>1353</v>
      </c>
      <c r="J46" s="573" t="s">
        <v>948</v>
      </c>
      <c r="K46" s="574">
        <f>'[4]第五週明細 '!W18</f>
        <v>32.5</v>
      </c>
      <c r="L46" s="572" t="s">
        <v>1353</v>
      </c>
      <c r="M46" s="570" t="s">
        <v>1511</v>
      </c>
      <c r="N46" s="574">
        <f>'[4]第五週明細 '!W22</f>
        <v>106.5</v>
      </c>
      <c r="O46" s="572" t="s">
        <v>1353</v>
      </c>
      <c r="P46" s="573" t="s">
        <v>948</v>
      </c>
      <c r="Q46" s="574">
        <f>'[4]第五週明細 '!W26</f>
        <v>32.299999999999997</v>
      </c>
      <c r="R46" s="575" t="s">
        <v>1353</v>
      </c>
      <c r="S46" s="570" t="s">
        <v>1511</v>
      </c>
      <c r="T46" s="574">
        <f>'[4]第五週明細 '!W30</f>
        <v>107.5</v>
      </c>
      <c r="U46" s="572" t="s">
        <v>1353</v>
      </c>
      <c r="V46" s="573" t="s">
        <v>948</v>
      </c>
      <c r="W46" s="574">
        <f>'[4]第五週明細 '!W34</f>
        <v>33.200000000000003</v>
      </c>
      <c r="X46" s="572" t="s">
        <v>1353</v>
      </c>
      <c r="Y46" s="570" t="s">
        <v>1511</v>
      </c>
      <c r="Z46" s="574">
        <f>'[4]第五週明細 '!W38</f>
        <v>108</v>
      </c>
      <c r="AA46" s="572" t="s">
        <v>1353</v>
      </c>
      <c r="AB46" s="573" t="s">
        <v>948</v>
      </c>
      <c r="AC46" s="574">
        <f>'[4]第五週明細 '!W42</f>
        <v>34</v>
      </c>
      <c r="AD46" s="572" t="s">
        <v>1353</v>
      </c>
    </row>
  </sheetData>
  <mergeCells count="202">
    <mergeCell ref="A43:F43"/>
    <mergeCell ref="A25:F25"/>
    <mergeCell ref="G25:L25"/>
    <mergeCell ref="M25:R25"/>
    <mergeCell ref="S25:X25"/>
    <mergeCell ref="Y25:AD25"/>
    <mergeCell ref="A26:F26"/>
    <mergeCell ref="G26:L26"/>
    <mergeCell ref="M35:R35"/>
    <mergeCell ref="S26:X26"/>
    <mergeCell ref="Y26:AD26"/>
    <mergeCell ref="A29:C29"/>
    <mergeCell ref="E29:F29"/>
    <mergeCell ref="G29:I29"/>
    <mergeCell ref="K29:L29"/>
    <mergeCell ref="M29:O29"/>
    <mergeCell ref="Q29:R29"/>
    <mergeCell ref="S29:U29"/>
    <mergeCell ref="W29:X29"/>
    <mergeCell ref="Y29:AA29"/>
    <mergeCell ref="AC29:AD29"/>
    <mergeCell ref="A30:F30"/>
    <mergeCell ref="G30:L30"/>
    <mergeCell ref="M30:R30"/>
    <mergeCell ref="S30:X30"/>
    <mergeCell ref="S21:X21"/>
    <mergeCell ref="Y21:AD21"/>
    <mergeCell ref="A22:F22"/>
    <mergeCell ref="G22:L22"/>
    <mergeCell ref="M22:R22"/>
    <mergeCell ref="S22:X22"/>
    <mergeCell ref="Y22:AD22"/>
    <mergeCell ref="A23:F23"/>
    <mergeCell ref="G23:L23"/>
    <mergeCell ref="M23:R23"/>
    <mergeCell ref="S23:X23"/>
    <mergeCell ref="Y23:AD23"/>
    <mergeCell ref="S12:X12"/>
    <mergeCell ref="Y12:AD12"/>
    <mergeCell ref="A13:F13"/>
    <mergeCell ref="G13:L13"/>
    <mergeCell ref="M13:R13"/>
    <mergeCell ref="S13:X13"/>
    <mergeCell ref="Y13:AD13"/>
    <mergeCell ref="A14:F14"/>
    <mergeCell ref="G14:L14"/>
    <mergeCell ref="M14:R14"/>
    <mergeCell ref="S14:X14"/>
    <mergeCell ref="Y14:AD14"/>
    <mergeCell ref="Z1:AD1"/>
    <mergeCell ref="A1:X1"/>
    <mergeCell ref="M26:R26"/>
    <mergeCell ref="A2:C2"/>
    <mergeCell ref="E2:F2"/>
    <mergeCell ref="G2:I2"/>
    <mergeCell ref="K2:L2"/>
    <mergeCell ref="M2:O2"/>
    <mergeCell ref="Q2:R2"/>
    <mergeCell ref="S2:U2"/>
    <mergeCell ref="W2:X2"/>
    <mergeCell ref="Y2:AA2"/>
    <mergeCell ref="AC2:AD2"/>
    <mergeCell ref="A3:F3"/>
    <mergeCell ref="G3:L3"/>
    <mergeCell ref="M3:R3"/>
    <mergeCell ref="S3:X3"/>
    <mergeCell ref="Y3:AD3"/>
    <mergeCell ref="A4:F4"/>
    <mergeCell ref="G4:L4"/>
    <mergeCell ref="M4:R4"/>
    <mergeCell ref="S4:X4"/>
    <mergeCell ref="Y4:AD4"/>
    <mergeCell ref="A5:F5"/>
    <mergeCell ref="A44:F44"/>
    <mergeCell ref="G44:L44"/>
    <mergeCell ref="M44:R44"/>
    <mergeCell ref="S44:X44"/>
    <mergeCell ref="Y44:AD44"/>
    <mergeCell ref="A42:F42"/>
    <mergeCell ref="G42:L42"/>
    <mergeCell ref="M42:R42"/>
    <mergeCell ref="S42:X42"/>
    <mergeCell ref="Y42:AD42"/>
    <mergeCell ref="G43:L43"/>
    <mergeCell ref="M43:R43"/>
    <mergeCell ref="S43:X43"/>
    <mergeCell ref="Y43:AD43"/>
    <mergeCell ref="Y40:AD40"/>
    <mergeCell ref="G40:L40"/>
    <mergeCell ref="M40:R40"/>
    <mergeCell ref="S40:X40"/>
    <mergeCell ref="S38:U38"/>
    <mergeCell ref="W38:X38"/>
    <mergeCell ref="M39:R39"/>
    <mergeCell ref="S39:X39"/>
    <mergeCell ref="AC38:AD38"/>
    <mergeCell ref="G38:I38"/>
    <mergeCell ref="K38:L38"/>
    <mergeCell ref="M38:O38"/>
    <mergeCell ref="Q38:R38"/>
    <mergeCell ref="Y38:AA38"/>
    <mergeCell ref="G39:L39"/>
    <mergeCell ref="Y39:AD39"/>
    <mergeCell ref="G41:L41"/>
    <mergeCell ref="M41:R41"/>
    <mergeCell ref="S41:X41"/>
    <mergeCell ref="Y41:AD41"/>
    <mergeCell ref="A39:F39"/>
    <mergeCell ref="A41:F41"/>
    <mergeCell ref="A40:F40"/>
    <mergeCell ref="A35:F35"/>
    <mergeCell ref="S35:X35"/>
    <mergeCell ref="Y35:AD35"/>
    <mergeCell ref="A38:C38"/>
    <mergeCell ref="E38:F38"/>
    <mergeCell ref="G35:L35"/>
    <mergeCell ref="A33:F33"/>
    <mergeCell ref="G33:L33"/>
    <mergeCell ref="M33:R33"/>
    <mergeCell ref="S33:X33"/>
    <mergeCell ref="Y33:AD33"/>
    <mergeCell ref="A34:F34"/>
    <mergeCell ref="G34:L34"/>
    <mergeCell ref="M34:R34"/>
    <mergeCell ref="S34:X34"/>
    <mergeCell ref="Y34:AD34"/>
    <mergeCell ref="Y30:AD30"/>
    <mergeCell ref="A31:F31"/>
    <mergeCell ref="G31:L31"/>
    <mergeCell ref="M31:R31"/>
    <mergeCell ref="S31:X31"/>
    <mergeCell ref="Y31:AD31"/>
    <mergeCell ref="A32:F32"/>
    <mergeCell ref="G32:L32"/>
    <mergeCell ref="M32:R32"/>
    <mergeCell ref="S32:X32"/>
    <mergeCell ref="Y32:AD32"/>
    <mergeCell ref="A24:F24"/>
    <mergeCell ref="G24:L24"/>
    <mergeCell ref="M24:R24"/>
    <mergeCell ref="S24:X24"/>
    <mergeCell ref="Y24:AD24"/>
    <mergeCell ref="AC20:AD20"/>
    <mergeCell ref="A21:F21"/>
    <mergeCell ref="G21:L21"/>
    <mergeCell ref="M21:R21"/>
    <mergeCell ref="A20:C20"/>
    <mergeCell ref="E20:F20"/>
    <mergeCell ref="G20:I20"/>
    <mergeCell ref="K20:L20"/>
    <mergeCell ref="M20:O20"/>
    <mergeCell ref="Q20:R20"/>
    <mergeCell ref="S20:U20"/>
    <mergeCell ref="W20:X20"/>
    <mergeCell ref="Y20:AA20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5:F15"/>
    <mergeCell ref="G15:L15"/>
    <mergeCell ref="M15:R15"/>
    <mergeCell ref="S15:X15"/>
    <mergeCell ref="Y15:AD15"/>
    <mergeCell ref="AC11:AD11"/>
    <mergeCell ref="A12:F12"/>
    <mergeCell ref="G12:L12"/>
    <mergeCell ref="M12:R12"/>
    <mergeCell ref="A11:C11"/>
    <mergeCell ref="E11:F11"/>
    <mergeCell ref="G11:I11"/>
    <mergeCell ref="K11:L11"/>
    <mergeCell ref="M11:O11"/>
    <mergeCell ref="Q11:R11"/>
    <mergeCell ref="S11:U11"/>
    <mergeCell ref="W11:X11"/>
    <mergeCell ref="Y11:AA11"/>
    <mergeCell ref="A7:F7"/>
    <mergeCell ref="G7:L7"/>
    <mergeCell ref="M7:R7"/>
    <mergeCell ref="S7:X7"/>
    <mergeCell ref="Y7:AD7"/>
    <mergeCell ref="A8:F8"/>
    <mergeCell ref="G8:L8"/>
    <mergeCell ref="M8:R8"/>
    <mergeCell ref="S8:X8"/>
    <mergeCell ref="Y8:AD8"/>
    <mergeCell ref="G5:L5"/>
    <mergeCell ref="M5:R5"/>
    <mergeCell ref="S5:X5"/>
    <mergeCell ref="Y5:AD5"/>
    <mergeCell ref="A6:F6"/>
    <mergeCell ref="G6:L6"/>
    <mergeCell ref="M6:R6"/>
    <mergeCell ref="S6:X6"/>
    <mergeCell ref="Y6:AD6"/>
  </mergeCells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workbookViewId="0">
      <selection sqref="A1:Y44"/>
    </sheetView>
  </sheetViews>
  <sheetFormatPr defaultRowHeight="16.5"/>
  <sheetData>
    <row r="1" spans="1:25">
      <c r="A1" t="s">
        <v>1639</v>
      </c>
    </row>
    <row r="3" spans="1:25">
      <c r="A3" t="s">
        <v>159</v>
      </c>
    </row>
    <row r="4" spans="1:25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X4" t="s">
        <v>169</v>
      </c>
      <c r="Y4" t="s">
        <v>170</v>
      </c>
    </row>
    <row r="5" spans="1:25">
      <c r="C5">
        <v>0</v>
      </c>
      <c r="E5" t="s">
        <v>163</v>
      </c>
      <c r="F5">
        <v>0</v>
      </c>
      <c r="H5" t="s">
        <v>163</v>
      </c>
      <c r="I5">
        <v>0</v>
      </c>
      <c r="K5" t="s">
        <v>163</v>
      </c>
      <c r="L5">
        <v>0</v>
      </c>
      <c r="N5" t="s">
        <v>163</v>
      </c>
      <c r="O5">
        <v>0</v>
      </c>
      <c r="Q5" t="s">
        <v>163</v>
      </c>
      <c r="R5">
        <v>0</v>
      </c>
      <c r="T5" t="s">
        <v>163</v>
      </c>
      <c r="V5" t="s">
        <v>432</v>
      </c>
      <c r="X5" t="s">
        <v>171</v>
      </c>
    </row>
    <row r="6" spans="1:25">
      <c r="A6" t="s">
        <v>172</v>
      </c>
      <c r="V6">
        <v>0</v>
      </c>
      <c r="W6" t="s">
        <v>1353</v>
      </c>
      <c r="X6" t="s">
        <v>173</v>
      </c>
    </row>
    <row r="7" spans="1:25">
      <c r="V7" t="s">
        <v>435</v>
      </c>
      <c r="X7" t="s">
        <v>174</v>
      </c>
    </row>
    <row r="8" spans="1:25">
      <c r="A8" t="s">
        <v>175</v>
      </c>
      <c r="V8">
        <v>0</v>
      </c>
      <c r="W8" t="s">
        <v>1353</v>
      </c>
      <c r="X8" t="s">
        <v>176</v>
      </c>
    </row>
    <row r="9" spans="1:25">
      <c r="A9" t="s">
        <v>204</v>
      </c>
      <c r="V9" t="s">
        <v>439</v>
      </c>
      <c r="X9" t="s">
        <v>177</v>
      </c>
    </row>
    <row r="10" spans="1:25">
      <c r="V10">
        <v>0</v>
      </c>
      <c r="W10" t="s">
        <v>1353</v>
      </c>
      <c r="X10" t="s">
        <v>178</v>
      </c>
    </row>
    <row r="11" spans="1:25">
      <c r="A11" t="s">
        <v>179</v>
      </c>
      <c r="V11" t="s">
        <v>443</v>
      </c>
    </row>
    <row r="12" spans="1:25">
      <c r="V12">
        <v>0</v>
      </c>
      <c r="W12" t="s">
        <v>1354</v>
      </c>
    </row>
    <row r="13" spans="1:25">
      <c r="C13">
        <v>0</v>
      </c>
      <c r="F13">
        <v>0</v>
      </c>
      <c r="I13">
        <v>0</v>
      </c>
      <c r="L13">
        <v>0</v>
      </c>
      <c r="O13">
        <v>0</v>
      </c>
      <c r="R13">
        <v>0</v>
      </c>
      <c r="V13" t="s">
        <v>432</v>
      </c>
      <c r="X13" t="s">
        <v>171</v>
      </c>
    </row>
    <row r="14" spans="1:25">
      <c r="A14" t="s">
        <v>172</v>
      </c>
      <c r="V14">
        <v>0</v>
      </c>
      <c r="W14" t="s">
        <v>1353</v>
      </c>
      <c r="X14" t="s">
        <v>173</v>
      </c>
    </row>
    <row r="15" spans="1:25">
      <c r="V15" t="s">
        <v>435</v>
      </c>
      <c r="X15" t="s">
        <v>174</v>
      </c>
    </row>
    <row r="16" spans="1:25">
      <c r="A16" t="s">
        <v>175</v>
      </c>
      <c r="V16">
        <v>0</v>
      </c>
      <c r="W16" t="s">
        <v>1353</v>
      </c>
      <c r="X16" t="s">
        <v>176</v>
      </c>
    </row>
    <row r="17" spans="1:24">
      <c r="A17" t="s">
        <v>212</v>
      </c>
      <c r="V17" t="s">
        <v>439</v>
      </c>
      <c r="X17" t="s">
        <v>177</v>
      </c>
    </row>
    <row r="18" spans="1:24">
      <c r="V18">
        <v>0</v>
      </c>
      <c r="W18" t="s">
        <v>1353</v>
      </c>
      <c r="X18" t="s">
        <v>178</v>
      </c>
    </row>
    <row r="19" spans="1:24">
      <c r="A19" t="s">
        <v>179</v>
      </c>
      <c r="V19" t="s">
        <v>443</v>
      </c>
    </row>
    <row r="20" spans="1:24">
      <c r="V20">
        <v>0</v>
      </c>
      <c r="W20" t="s">
        <v>1354</v>
      </c>
    </row>
    <row r="21" spans="1:24">
      <c r="C21">
        <v>0</v>
      </c>
      <c r="F21">
        <v>0</v>
      </c>
      <c r="I21">
        <v>0</v>
      </c>
      <c r="L21">
        <v>0</v>
      </c>
      <c r="O21">
        <v>0</v>
      </c>
      <c r="R21">
        <v>0</v>
      </c>
      <c r="V21" t="s">
        <v>432</v>
      </c>
      <c r="X21" t="s">
        <v>171</v>
      </c>
    </row>
    <row r="22" spans="1:24">
      <c r="A22" t="s">
        <v>172</v>
      </c>
      <c r="V22">
        <v>0</v>
      </c>
      <c r="W22" t="s">
        <v>1353</v>
      </c>
      <c r="X22" t="s">
        <v>173</v>
      </c>
    </row>
    <row r="23" spans="1:24">
      <c r="V23" t="s">
        <v>435</v>
      </c>
      <c r="X23" t="s">
        <v>174</v>
      </c>
    </row>
    <row r="24" spans="1:24">
      <c r="A24" t="s">
        <v>175</v>
      </c>
      <c r="V24">
        <v>0</v>
      </c>
      <c r="W24" t="s">
        <v>1353</v>
      </c>
      <c r="X24" t="s">
        <v>176</v>
      </c>
    </row>
    <row r="25" spans="1:24">
      <c r="A25" t="s">
        <v>224</v>
      </c>
      <c r="V25" t="s">
        <v>439</v>
      </c>
      <c r="X25" t="s">
        <v>177</v>
      </c>
    </row>
    <row r="26" spans="1:24">
      <c r="V26">
        <v>0</v>
      </c>
      <c r="W26" t="s">
        <v>1353</v>
      </c>
      <c r="X26" t="s">
        <v>178</v>
      </c>
    </row>
    <row r="27" spans="1:24">
      <c r="A27" t="s">
        <v>179</v>
      </c>
      <c r="V27" t="s">
        <v>443</v>
      </c>
    </row>
    <row r="28" spans="1:24">
      <c r="V28">
        <v>0</v>
      </c>
      <c r="W28" t="s">
        <v>1354</v>
      </c>
    </row>
    <row r="29" spans="1:24">
      <c r="C29">
        <v>0</v>
      </c>
      <c r="F29">
        <v>0</v>
      </c>
      <c r="I29">
        <v>0</v>
      </c>
      <c r="L29">
        <v>0</v>
      </c>
      <c r="O29">
        <v>0</v>
      </c>
      <c r="R29">
        <v>0</v>
      </c>
      <c r="V29" t="s">
        <v>432</v>
      </c>
      <c r="X29" t="s">
        <v>171</v>
      </c>
    </row>
    <row r="30" spans="1:24">
      <c r="A30" t="s">
        <v>172</v>
      </c>
      <c r="V30">
        <v>0</v>
      </c>
      <c r="W30" t="s">
        <v>1353</v>
      </c>
      <c r="X30" t="s">
        <v>173</v>
      </c>
    </row>
    <row r="31" spans="1:24">
      <c r="V31" t="s">
        <v>435</v>
      </c>
      <c r="X31" t="s">
        <v>174</v>
      </c>
    </row>
    <row r="32" spans="1:24">
      <c r="A32" t="s">
        <v>175</v>
      </c>
      <c r="V32">
        <v>0</v>
      </c>
      <c r="W32" t="s">
        <v>1353</v>
      </c>
      <c r="X32" t="s">
        <v>176</v>
      </c>
    </row>
    <row r="33" spans="1:25">
      <c r="A33" t="s">
        <v>231</v>
      </c>
      <c r="V33" t="s">
        <v>439</v>
      </c>
      <c r="X33" t="s">
        <v>177</v>
      </c>
    </row>
    <row r="34" spans="1:25">
      <c r="V34">
        <v>0</v>
      </c>
      <c r="W34" t="s">
        <v>1353</v>
      </c>
      <c r="X34" t="s">
        <v>178</v>
      </c>
    </row>
    <row r="35" spans="1:25">
      <c r="A35" t="s">
        <v>179</v>
      </c>
      <c r="V35" t="s">
        <v>443</v>
      </c>
    </row>
    <row r="36" spans="1:25">
      <c r="V36">
        <v>0</v>
      </c>
      <c r="W36" t="s">
        <v>1354</v>
      </c>
    </row>
    <row r="37" spans="1:25">
      <c r="A37">
        <v>10</v>
      </c>
      <c r="C37" t="s">
        <v>4</v>
      </c>
      <c r="D37" t="s">
        <v>184</v>
      </c>
      <c r="F37" t="s">
        <v>1505</v>
      </c>
      <c r="G37" t="s">
        <v>184</v>
      </c>
      <c r="I37" t="s">
        <v>1506</v>
      </c>
      <c r="J37" t="s">
        <v>181</v>
      </c>
      <c r="L37" t="s">
        <v>1507</v>
      </c>
      <c r="M37" t="s">
        <v>184</v>
      </c>
      <c r="O37" t="s">
        <v>456</v>
      </c>
      <c r="P37" t="s">
        <v>183</v>
      </c>
      <c r="R37" t="s">
        <v>1508</v>
      </c>
      <c r="S37" t="s">
        <v>184</v>
      </c>
      <c r="V37" t="s">
        <v>432</v>
      </c>
      <c r="X37" t="s">
        <v>171</v>
      </c>
      <c r="Y37">
        <v>6.5</v>
      </c>
    </row>
    <row r="38" spans="1:25">
      <c r="A38" t="s">
        <v>172</v>
      </c>
      <c r="C38" t="s">
        <v>185</v>
      </c>
      <c r="E38">
        <v>120</v>
      </c>
      <c r="F38" t="s">
        <v>1640</v>
      </c>
      <c r="H38">
        <v>42</v>
      </c>
      <c r="I38" t="s">
        <v>1641</v>
      </c>
      <c r="K38">
        <v>35</v>
      </c>
      <c r="L38" t="s">
        <v>1642</v>
      </c>
      <c r="N38">
        <v>50</v>
      </c>
      <c r="O38" t="s">
        <v>1643</v>
      </c>
      <c r="Q38">
        <v>100</v>
      </c>
      <c r="R38" t="s">
        <v>266</v>
      </c>
      <c r="T38">
        <v>30</v>
      </c>
      <c r="V38">
        <v>108.5</v>
      </c>
      <c r="W38" t="s">
        <v>1353</v>
      </c>
      <c r="X38" t="s">
        <v>173</v>
      </c>
      <c r="Y38">
        <v>2.5</v>
      </c>
    </row>
    <row r="39" spans="1:25">
      <c r="A39">
        <v>1</v>
      </c>
      <c r="F39" t="s">
        <v>191</v>
      </c>
      <c r="H39">
        <v>20</v>
      </c>
      <c r="L39" t="s">
        <v>1640</v>
      </c>
      <c r="N39">
        <v>17.5</v>
      </c>
      <c r="V39" t="s">
        <v>435</v>
      </c>
      <c r="X39" t="s">
        <v>174</v>
      </c>
      <c r="Y39">
        <v>2.2000000000000002</v>
      </c>
    </row>
    <row r="40" spans="1:25">
      <c r="A40" t="s">
        <v>175</v>
      </c>
      <c r="L40" t="s">
        <v>1644</v>
      </c>
      <c r="N40">
        <v>10</v>
      </c>
      <c r="V40">
        <v>27.5</v>
      </c>
      <c r="W40" t="s">
        <v>1353</v>
      </c>
      <c r="X40" t="s">
        <v>176</v>
      </c>
      <c r="Y40">
        <v>3</v>
      </c>
    </row>
    <row r="41" spans="1:25">
      <c r="A41" t="s">
        <v>194</v>
      </c>
      <c r="L41" t="s">
        <v>1284</v>
      </c>
      <c r="N41">
        <v>10</v>
      </c>
      <c r="V41" t="s">
        <v>439</v>
      </c>
      <c r="X41" t="s">
        <v>177</v>
      </c>
      <c r="Y41">
        <v>0</v>
      </c>
    </row>
    <row r="42" spans="1:25">
      <c r="V42">
        <v>32.700000000000003</v>
      </c>
      <c r="W42" t="s">
        <v>1353</v>
      </c>
      <c r="X42" t="s">
        <v>178</v>
      </c>
      <c r="Y42">
        <v>0</v>
      </c>
    </row>
    <row r="43" spans="1:25">
      <c r="A43" t="s">
        <v>179</v>
      </c>
      <c r="V43" t="s">
        <v>443</v>
      </c>
    </row>
    <row r="44" spans="1:25">
      <c r="V44">
        <v>812.3</v>
      </c>
      <c r="W44" t="s">
        <v>1354</v>
      </c>
    </row>
  </sheetData>
  <phoneticPr fontId="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AE51"/>
  <sheetViews>
    <sheetView tabSelected="1" topLeftCell="G8" zoomScale="80" zoomScaleNormal="80" workbookViewId="0">
      <selection activeCell="G8" sqref="G8:AE51"/>
    </sheetView>
  </sheetViews>
  <sheetFormatPr defaultRowHeight="16.5"/>
  <sheetData>
    <row r="1" spans="7:31" ht="16.5" customHeight="1"/>
    <row r="2" spans="7:31" ht="16.5" customHeight="1"/>
    <row r="6" spans="7:31" ht="25.5" customHeight="1"/>
    <row r="7" spans="7:31" ht="25.5" customHeight="1"/>
    <row r="8" spans="7:31" ht="25.5" customHeight="1">
      <c r="G8" t="s">
        <v>1717</v>
      </c>
    </row>
    <row r="9" spans="7:31" ht="25.5" customHeight="1"/>
    <row r="10" spans="7:31" ht="25.5" customHeight="1">
      <c r="G10" t="s">
        <v>159</v>
      </c>
    </row>
    <row r="11" spans="7:31" ht="25.5" customHeight="1">
      <c r="G11" t="s">
        <v>160</v>
      </c>
      <c r="H11" t="s">
        <v>424</v>
      </c>
      <c r="I11" t="s">
        <v>161</v>
      </c>
      <c r="J11" t="s">
        <v>162</v>
      </c>
      <c r="L11" t="s">
        <v>164</v>
      </c>
      <c r="M11" t="s">
        <v>162</v>
      </c>
      <c r="O11" t="s">
        <v>165</v>
      </c>
      <c r="P11" t="s">
        <v>162</v>
      </c>
      <c r="R11" t="s">
        <v>165</v>
      </c>
      <c r="S11" t="s">
        <v>162</v>
      </c>
      <c r="U11" t="s">
        <v>165</v>
      </c>
      <c r="V11" t="s">
        <v>162</v>
      </c>
      <c r="X11" t="s">
        <v>166</v>
      </c>
      <c r="Y11" t="s">
        <v>162</v>
      </c>
      <c r="AA11" t="s">
        <v>1272</v>
      </c>
      <c r="AB11" t="s">
        <v>168</v>
      </c>
      <c r="AD11" t="s">
        <v>169</v>
      </c>
      <c r="AE11" t="s">
        <v>170</v>
      </c>
    </row>
    <row r="12" spans="7:31" ht="25.5" customHeight="1">
      <c r="G12">
        <v>10</v>
      </c>
      <c r="I12" t="s">
        <v>1052</v>
      </c>
      <c r="J12" t="s">
        <v>180</v>
      </c>
      <c r="K12" t="s">
        <v>163</v>
      </c>
      <c r="L12" t="s">
        <v>26</v>
      </c>
      <c r="M12" t="s">
        <v>180</v>
      </c>
      <c r="N12" t="s">
        <v>163</v>
      </c>
      <c r="O12" t="s">
        <v>1718</v>
      </c>
      <c r="P12" t="s">
        <v>181</v>
      </c>
      <c r="Q12" t="s">
        <v>163</v>
      </c>
      <c r="R12" t="s">
        <v>1719</v>
      </c>
      <c r="S12" t="s">
        <v>184</v>
      </c>
      <c r="T12" t="s">
        <v>163</v>
      </c>
      <c r="U12" t="s">
        <v>456</v>
      </c>
      <c r="V12" t="s">
        <v>184</v>
      </c>
      <c r="W12" t="s">
        <v>163</v>
      </c>
      <c r="X12" t="s">
        <v>1720</v>
      </c>
      <c r="Y12" t="s">
        <v>184</v>
      </c>
      <c r="Z12" t="s">
        <v>163</v>
      </c>
      <c r="AB12" t="s">
        <v>432</v>
      </c>
      <c r="AD12" t="s">
        <v>171</v>
      </c>
      <c r="AE12">
        <v>6.8</v>
      </c>
    </row>
    <row r="13" spans="7:31" ht="25.5" customHeight="1">
      <c r="G13" t="s">
        <v>172</v>
      </c>
      <c r="I13" t="s">
        <v>185</v>
      </c>
      <c r="K13">
        <v>75</v>
      </c>
      <c r="L13" t="s">
        <v>1657</v>
      </c>
      <c r="N13">
        <v>60</v>
      </c>
      <c r="O13" t="s">
        <v>262</v>
      </c>
      <c r="P13" t="s">
        <v>257</v>
      </c>
      <c r="Q13">
        <v>60</v>
      </c>
      <c r="R13" t="s">
        <v>1697</v>
      </c>
      <c r="S13" t="s">
        <v>220</v>
      </c>
      <c r="T13">
        <v>17.5</v>
      </c>
      <c r="U13" t="s">
        <v>1643</v>
      </c>
      <c r="W13">
        <v>120</v>
      </c>
      <c r="X13" t="s">
        <v>1387</v>
      </c>
      <c r="Y13" t="s">
        <v>1664</v>
      </c>
      <c r="Z13">
        <v>34</v>
      </c>
      <c r="AB13">
        <v>111.5</v>
      </c>
      <c r="AC13" t="s">
        <v>1353</v>
      </c>
      <c r="AD13" t="s">
        <v>173</v>
      </c>
      <c r="AE13">
        <v>2.6</v>
      </c>
    </row>
    <row r="14" spans="7:31" ht="25.5" customHeight="1">
      <c r="G14">
        <v>4</v>
      </c>
      <c r="I14" t="s">
        <v>1058</v>
      </c>
      <c r="K14">
        <v>45</v>
      </c>
      <c r="R14" t="s">
        <v>265</v>
      </c>
      <c r="T14">
        <v>35</v>
      </c>
      <c r="X14" t="s">
        <v>219</v>
      </c>
      <c r="Z14">
        <v>5.5</v>
      </c>
      <c r="AB14" t="s">
        <v>435</v>
      </c>
      <c r="AD14" t="s">
        <v>174</v>
      </c>
      <c r="AE14">
        <v>1.9</v>
      </c>
    </row>
    <row r="15" spans="7:31" ht="25.5" customHeight="1">
      <c r="G15" t="s">
        <v>175</v>
      </c>
      <c r="R15" t="s">
        <v>1696</v>
      </c>
      <c r="T15">
        <v>20</v>
      </c>
      <c r="X15" t="s">
        <v>191</v>
      </c>
      <c r="Z15">
        <v>20</v>
      </c>
      <c r="AB15">
        <v>26</v>
      </c>
      <c r="AC15" t="s">
        <v>1353</v>
      </c>
      <c r="AD15" t="s">
        <v>176</v>
      </c>
      <c r="AE15">
        <v>2.6</v>
      </c>
    </row>
    <row r="16" spans="7:31" ht="25.5" customHeight="1">
      <c r="G16" t="s">
        <v>204</v>
      </c>
      <c r="R16" t="s">
        <v>1284</v>
      </c>
      <c r="T16">
        <v>30</v>
      </c>
      <c r="AB16" t="s">
        <v>439</v>
      </c>
      <c r="AD16" t="s">
        <v>177</v>
      </c>
      <c r="AE16">
        <v>0</v>
      </c>
    </row>
    <row r="17" spans="7:31" ht="25.5" customHeight="1">
      <c r="R17" t="s">
        <v>1318</v>
      </c>
      <c r="T17">
        <v>30</v>
      </c>
      <c r="U17" t="s">
        <v>1646</v>
      </c>
      <c r="AB17">
        <v>33.699999999999996</v>
      </c>
      <c r="AC17" t="s">
        <v>1353</v>
      </c>
      <c r="AD17" t="s">
        <v>178</v>
      </c>
      <c r="AE17">
        <v>0</v>
      </c>
    </row>
    <row r="18" spans="7:31" ht="25.5" customHeight="1">
      <c r="G18" t="s">
        <v>179</v>
      </c>
      <c r="AB18" t="s">
        <v>443</v>
      </c>
    </row>
    <row r="19" spans="7:31" ht="25.5" customHeight="1">
      <c r="AB19">
        <v>814.80000000000007</v>
      </c>
      <c r="AC19" t="s">
        <v>1354</v>
      </c>
    </row>
    <row r="20" spans="7:31" ht="25.5" customHeight="1">
      <c r="G20">
        <v>10</v>
      </c>
      <c r="I20" t="s">
        <v>4</v>
      </c>
      <c r="J20" t="s">
        <v>180</v>
      </c>
      <c r="L20" t="s">
        <v>1721</v>
      </c>
      <c r="M20" t="s">
        <v>215</v>
      </c>
      <c r="O20" t="s">
        <v>1722</v>
      </c>
      <c r="P20" t="s">
        <v>180</v>
      </c>
      <c r="R20" t="s">
        <v>1516</v>
      </c>
      <c r="S20" t="s">
        <v>184</v>
      </c>
      <c r="U20" t="s">
        <v>456</v>
      </c>
      <c r="V20" t="s">
        <v>184</v>
      </c>
      <c r="X20" t="s">
        <v>1519</v>
      </c>
      <c r="Y20" t="s">
        <v>184</v>
      </c>
      <c r="AB20" t="s">
        <v>432</v>
      </c>
      <c r="AD20" t="s">
        <v>171</v>
      </c>
      <c r="AE20">
        <v>6.6</v>
      </c>
    </row>
    <row r="21" spans="7:31" ht="25.5" customHeight="1">
      <c r="G21" t="s">
        <v>172</v>
      </c>
      <c r="I21" t="s">
        <v>185</v>
      </c>
      <c r="K21">
        <v>120</v>
      </c>
      <c r="L21" t="s">
        <v>1045</v>
      </c>
      <c r="N21">
        <v>60</v>
      </c>
      <c r="O21" t="s">
        <v>1723</v>
      </c>
      <c r="P21" t="s">
        <v>981</v>
      </c>
      <c r="Q21">
        <v>34</v>
      </c>
      <c r="R21" t="s">
        <v>1640</v>
      </c>
      <c r="T21">
        <v>35</v>
      </c>
      <c r="U21" t="s">
        <v>1643</v>
      </c>
      <c r="W21">
        <v>120</v>
      </c>
      <c r="X21" t="s">
        <v>1724</v>
      </c>
      <c r="Z21">
        <v>12.5</v>
      </c>
      <c r="AB21">
        <v>108</v>
      </c>
      <c r="AC21" t="s">
        <v>1353</v>
      </c>
      <c r="AD21" t="s">
        <v>173</v>
      </c>
      <c r="AE21">
        <v>3</v>
      </c>
    </row>
    <row r="22" spans="7:31" ht="25.5" customHeight="1">
      <c r="G22">
        <v>5</v>
      </c>
      <c r="L22" t="s">
        <v>191</v>
      </c>
      <c r="N22">
        <v>20</v>
      </c>
      <c r="R22" t="s">
        <v>191</v>
      </c>
      <c r="T22">
        <v>20</v>
      </c>
      <c r="X22" t="s">
        <v>1423</v>
      </c>
      <c r="Z22">
        <v>10</v>
      </c>
      <c r="AB22" t="s">
        <v>435</v>
      </c>
      <c r="AD22" t="s">
        <v>174</v>
      </c>
      <c r="AE22">
        <v>1.8</v>
      </c>
    </row>
    <row r="23" spans="7:31" ht="25.5" customHeight="1">
      <c r="G23" t="s">
        <v>175</v>
      </c>
      <c r="R23" t="s">
        <v>192</v>
      </c>
      <c r="T23">
        <v>20</v>
      </c>
      <c r="AB23">
        <v>30</v>
      </c>
      <c r="AC23" t="s">
        <v>1353</v>
      </c>
      <c r="AD23" t="s">
        <v>176</v>
      </c>
      <c r="AE23">
        <v>3</v>
      </c>
    </row>
    <row r="24" spans="7:31" ht="25.5" customHeight="1">
      <c r="G24" t="s">
        <v>212</v>
      </c>
      <c r="AB24" t="s">
        <v>439</v>
      </c>
      <c r="AD24" t="s">
        <v>177</v>
      </c>
      <c r="AE24">
        <v>0</v>
      </c>
    </row>
    <row r="25" spans="7:31" ht="25.5" customHeight="1">
      <c r="U25" t="s">
        <v>1646</v>
      </c>
      <c r="AB25">
        <v>36</v>
      </c>
      <c r="AC25" t="s">
        <v>1353</v>
      </c>
      <c r="AD25" t="s">
        <v>178</v>
      </c>
      <c r="AE25">
        <v>0</v>
      </c>
    </row>
    <row r="26" spans="7:31" ht="25.5" customHeight="1">
      <c r="G26" t="s">
        <v>179</v>
      </c>
      <c r="AB26" t="s">
        <v>443</v>
      </c>
    </row>
    <row r="27" spans="7:31" ht="25.5" customHeight="1">
      <c r="AB27">
        <v>846</v>
      </c>
      <c r="AC27" t="s">
        <v>1354</v>
      </c>
    </row>
    <row r="28" spans="7:31" ht="25.5" customHeight="1">
      <c r="G28">
        <v>10</v>
      </c>
      <c r="I28" t="s">
        <v>1512</v>
      </c>
      <c r="J28" t="s">
        <v>184</v>
      </c>
      <c r="L28" t="s">
        <v>1725</v>
      </c>
      <c r="M28" t="s">
        <v>215</v>
      </c>
      <c r="O28" t="s">
        <v>1726</v>
      </c>
      <c r="P28" t="s">
        <v>181</v>
      </c>
      <c r="R28" t="s">
        <v>1727</v>
      </c>
      <c r="S28" t="s">
        <v>181</v>
      </c>
      <c r="U28" t="s">
        <v>845</v>
      </c>
      <c r="V28" t="s">
        <v>184</v>
      </c>
      <c r="X28" t="s">
        <v>1520</v>
      </c>
      <c r="Y28" t="s">
        <v>184</v>
      </c>
      <c r="AB28" t="s">
        <v>432</v>
      </c>
      <c r="AD28" t="s">
        <v>171</v>
      </c>
      <c r="AE28">
        <v>6</v>
      </c>
    </row>
    <row r="29" spans="7:31" ht="25.5" customHeight="1">
      <c r="G29" t="s">
        <v>172</v>
      </c>
      <c r="I29" t="s">
        <v>1728</v>
      </c>
      <c r="K29">
        <v>225</v>
      </c>
      <c r="L29" t="s">
        <v>1649</v>
      </c>
      <c r="N29">
        <v>60</v>
      </c>
      <c r="O29" t="s">
        <v>982</v>
      </c>
      <c r="P29" t="s">
        <v>257</v>
      </c>
      <c r="Q29">
        <v>50</v>
      </c>
      <c r="R29" t="s">
        <v>1729</v>
      </c>
      <c r="T29">
        <v>25</v>
      </c>
      <c r="U29" t="s">
        <v>1643</v>
      </c>
      <c r="W29">
        <v>120</v>
      </c>
      <c r="X29" t="s">
        <v>1652</v>
      </c>
      <c r="Z29">
        <v>1</v>
      </c>
      <c r="AB29">
        <v>99.5</v>
      </c>
      <c r="AC29" t="s">
        <v>1353</v>
      </c>
      <c r="AD29" t="s">
        <v>173</v>
      </c>
      <c r="AE29">
        <v>3</v>
      </c>
    </row>
    <row r="30" spans="7:31" ht="25.5" customHeight="1">
      <c r="G30">
        <v>6</v>
      </c>
      <c r="I30" t="s">
        <v>191</v>
      </c>
      <c r="K30">
        <v>20</v>
      </c>
      <c r="L30" t="s">
        <v>191</v>
      </c>
      <c r="N30">
        <v>10</v>
      </c>
      <c r="O30" t="s">
        <v>234</v>
      </c>
      <c r="Q30">
        <v>40</v>
      </c>
      <c r="X30" t="s">
        <v>219</v>
      </c>
      <c r="Z30">
        <v>5.5</v>
      </c>
      <c r="AB30" t="s">
        <v>435</v>
      </c>
      <c r="AD30" t="s">
        <v>174</v>
      </c>
      <c r="AE30">
        <v>1.9</v>
      </c>
    </row>
    <row r="31" spans="7:31" ht="25.5" customHeight="1">
      <c r="G31" t="s">
        <v>175</v>
      </c>
      <c r="I31" t="s">
        <v>1006</v>
      </c>
      <c r="K31">
        <v>17.5</v>
      </c>
      <c r="AB31">
        <v>30</v>
      </c>
      <c r="AC31" t="s">
        <v>1353</v>
      </c>
      <c r="AD31" t="s">
        <v>176</v>
      </c>
      <c r="AE31">
        <v>3</v>
      </c>
    </row>
    <row r="32" spans="7:31" ht="25.5" customHeight="1">
      <c r="G32" t="s">
        <v>224</v>
      </c>
      <c r="AB32" t="s">
        <v>439</v>
      </c>
      <c r="AD32" t="s">
        <v>177</v>
      </c>
      <c r="AE32">
        <v>0</v>
      </c>
    </row>
    <row r="33" spans="7:31" ht="25.5" customHeight="1">
      <c r="U33" t="s">
        <v>1646</v>
      </c>
      <c r="AB33">
        <v>34.9</v>
      </c>
      <c r="AC33" t="s">
        <v>1353</v>
      </c>
      <c r="AD33" t="s">
        <v>178</v>
      </c>
      <c r="AE33">
        <v>0</v>
      </c>
    </row>
    <row r="34" spans="7:31" ht="25.5" customHeight="1">
      <c r="G34" t="s">
        <v>179</v>
      </c>
      <c r="AB34" t="s">
        <v>443</v>
      </c>
    </row>
    <row r="35" spans="7:31" ht="25.5" customHeight="1">
      <c r="AB35">
        <v>807.6</v>
      </c>
      <c r="AC35" t="s">
        <v>1354</v>
      </c>
    </row>
    <row r="36" spans="7:31" ht="25.5" customHeight="1">
      <c r="G36">
        <v>10</v>
      </c>
      <c r="I36" t="s">
        <v>25</v>
      </c>
      <c r="J36" t="s">
        <v>180</v>
      </c>
      <c r="L36" t="s">
        <v>1730</v>
      </c>
      <c r="M36" t="s">
        <v>1063</v>
      </c>
      <c r="O36" t="s">
        <v>1514</v>
      </c>
      <c r="P36" t="s">
        <v>184</v>
      </c>
      <c r="R36" t="s">
        <v>1517</v>
      </c>
      <c r="S36" t="s">
        <v>184</v>
      </c>
      <c r="U36" t="s">
        <v>456</v>
      </c>
      <c r="V36" t="s">
        <v>184</v>
      </c>
      <c r="X36" t="s">
        <v>1731</v>
      </c>
      <c r="Y36" t="s">
        <v>184</v>
      </c>
      <c r="AB36" t="s">
        <v>432</v>
      </c>
      <c r="AD36" t="s">
        <v>171</v>
      </c>
      <c r="AE36">
        <v>6.4</v>
      </c>
    </row>
    <row r="37" spans="7:31" ht="25.5" customHeight="1">
      <c r="G37" t="s">
        <v>172</v>
      </c>
      <c r="I37" t="s">
        <v>185</v>
      </c>
      <c r="K37">
        <v>100</v>
      </c>
      <c r="L37" t="s">
        <v>1673</v>
      </c>
      <c r="M37" t="s">
        <v>222</v>
      </c>
      <c r="N37">
        <v>35</v>
      </c>
      <c r="O37" t="s">
        <v>219</v>
      </c>
      <c r="Q37">
        <v>44</v>
      </c>
      <c r="R37" t="s">
        <v>191</v>
      </c>
      <c r="T37">
        <v>25</v>
      </c>
      <c r="U37" t="s">
        <v>1643</v>
      </c>
      <c r="W37">
        <v>120</v>
      </c>
      <c r="X37" t="s">
        <v>191</v>
      </c>
      <c r="Z37">
        <v>20</v>
      </c>
      <c r="AB37">
        <v>105.5</v>
      </c>
      <c r="AC37" t="s">
        <v>1353</v>
      </c>
      <c r="AD37" t="s">
        <v>173</v>
      </c>
      <c r="AE37">
        <v>2.7</v>
      </c>
    </row>
    <row r="38" spans="7:31" ht="25.5" customHeight="1">
      <c r="G38">
        <v>7</v>
      </c>
      <c r="I38" t="s">
        <v>228</v>
      </c>
      <c r="K38">
        <v>55</v>
      </c>
      <c r="R38" t="s">
        <v>210</v>
      </c>
      <c r="T38">
        <v>36</v>
      </c>
      <c r="X38" t="s">
        <v>1651</v>
      </c>
      <c r="Y38" t="s">
        <v>220</v>
      </c>
      <c r="Z38">
        <v>32</v>
      </c>
      <c r="AB38" t="s">
        <v>435</v>
      </c>
      <c r="AD38" t="s">
        <v>174</v>
      </c>
      <c r="AE38">
        <v>1.9</v>
      </c>
    </row>
    <row r="39" spans="7:31" ht="25.5" customHeight="1">
      <c r="G39" t="s">
        <v>175</v>
      </c>
      <c r="R39" t="s">
        <v>1284</v>
      </c>
      <c r="T39">
        <v>25</v>
      </c>
      <c r="AB39">
        <v>28.5</v>
      </c>
      <c r="AC39" t="s">
        <v>1353</v>
      </c>
      <c r="AD39" t="s">
        <v>176</v>
      </c>
      <c r="AE39">
        <v>3</v>
      </c>
    </row>
    <row r="40" spans="7:31" ht="25.5" customHeight="1">
      <c r="G40" t="s">
        <v>231</v>
      </c>
      <c r="R40" t="s">
        <v>1640</v>
      </c>
      <c r="T40">
        <v>20</v>
      </c>
      <c r="AB40" t="s">
        <v>439</v>
      </c>
      <c r="AD40" t="s">
        <v>177</v>
      </c>
      <c r="AE40">
        <v>0</v>
      </c>
    </row>
    <row r="41" spans="7:31" ht="25.5" customHeight="1">
      <c r="U41" t="s">
        <v>1646</v>
      </c>
      <c r="AB41">
        <v>33.6</v>
      </c>
      <c r="AC41" t="s">
        <v>1353</v>
      </c>
      <c r="AD41" t="s">
        <v>178</v>
      </c>
      <c r="AE41">
        <v>0</v>
      </c>
    </row>
    <row r="42" spans="7:31" ht="25.5" customHeight="1">
      <c r="G42" t="s">
        <v>179</v>
      </c>
      <c r="AB42" t="s">
        <v>443</v>
      </c>
    </row>
    <row r="43" spans="7:31" ht="25.5" customHeight="1">
      <c r="AB43">
        <v>812.90000000000009</v>
      </c>
      <c r="AC43" t="s">
        <v>1354</v>
      </c>
    </row>
    <row r="44" spans="7:31" ht="25.5" customHeight="1">
      <c r="G44">
        <v>10</v>
      </c>
      <c r="I44" t="s">
        <v>4</v>
      </c>
      <c r="J44" t="s">
        <v>184</v>
      </c>
      <c r="L44" t="s">
        <v>1513</v>
      </c>
      <c r="M44" t="s">
        <v>181</v>
      </c>
      <c r="O44" t="s">
        <v>1515</v>
      </c>
      <c r="P44" t="s">
        <v>184</v>
      </c>
      <c r="R44" t="s">
        <v>1518</v>
      </c>
      <c r="S44" t="s">
        <v>184</v>
      </c>
      <c r="U44" t="s">
        <v>845</v>
      </c>
      <c r="V44" t="s">
        <v>184</v>
      </c>
      <c r="X44" t="s">
        <v>1521</v>
      </c>
      <c r="Y44" t="s">
        <v>184</v>
      </c>
      <c r="AB44" t="s">
        <v>432</v>
      </c>
      <c r="AD44" t="s">
        <v>171</v>
      </c>
      <c r="AE44">
        <v>6</v>
      </c>
    </row>
    <row r="45" spans="7:31">
      <c r="G45" t="s">
        <v>172</v>
      </c>
      <c r="I45" t="s">
        <v>185</v>
      </c>
      <c r="K45">
        <v>120</v>
      </c>
      <c r="L45" t="s">
        <v>1649</v>
      </c>
      <c r="N45">
        <v>60</v>
      </c>
      <c r="O45" t="s">
        <v>1700</v>
      </c>
      <c r="Q45">
        <v>40</v>
      </c>
      <c r="R45" t="s">
        <v>1732</v>
      </c>
      <c r="T45">
        <v>40</v>
      </c>
      <c r="U45" t="s">
        <v>1643</v>
      </c>
      <c r="W45">
        <v>100</v>
      </c>
      <c r="X45" t="s">
        <v>1709</v>
      </c>
      <c r="Z45">
        <v>30</v>
      </c>
      <c r="AB45">
        <v>102.5</v>
      </c>
      <c r="AC45" t="s">
        <v>1353</v>
      </c>
      <c r="AD45" t="s">
        <v>173</v>
      </c>
      <c r="AE45">
        <v>2.5</v>
      </c>
    </row>
    <row r="46" spans="7:31">
      <c r="G46">
        <v>8</v>
      </c>
      <c r="O46" t="s">
        <v>1011</v>
      </c>
      <c r="Q46">
        <v>10</v>
      </c>
      <c r="R46" t="s">
        <v>192</v>
      </c>
      <c r="T46">
        <v>10</v>
      </c>
      <c r="X46" t="s">
        <v>1640</v>
      </c>
      <c r="Z46">
        <v>3.5</v>
      </c>
      <c r="AB46" t="s">
        <v>435</v>
      </c>
      <c r="AD46" t="s">
        <v>174</v>
      </c>
      <c r="AE46">
        <v>2.5</v>
      </c>
    </row>
    <row r="47" spans="7:31">
      <c r="G47" t="s">
        <v>175</v>
      </c>
      <c r="O47" t="s">
        <v>1284</v>
      </c>
      <c r="Q47">
        <v>10</v>
      </c>
      <c r="R47" t="s">
        <v>1640</v>
      </c>
      <c r="T47">
        <v>21</v>
      </c>
      <c r="AB47">
        <v>25.5</v>
      </c>
      <c r="AC47" t="s">
        <v>1353</v>
      </c>
      <c r="AD47" t="s">
        <v>176</v>
      </c>
      <c r="AE47">
        <v>2.6</v>
      </c>
    </row>
    <row r="48" spans="7:31">
      <c r="G48" t="s">
        <v>194</v>
      </c>
      <c r="O48" t="s">
        <v>1644</v>
      </c>
      <c r="Q48">
        <v>10</v>
      </c>
      <c r="AB48" t="s">
        <v>439</v>
      </c>
      <c r="AD48" t="s">
        <v>177</v>
      </c>
      <c r="AE48">
        <v>0</v>
      </c>
    </row>
    <row r="49" spans="7:31">
      <c r="O49" t="s">
        <v>1640</v>
      </c>
      <c r="Q49">
        <v>10.5</v>
      </c>
      <c r="U49" t="s">
        <v>1646</v>
      </c>
      <c r="AB49">
        <v>32</v>
      </c>
      <c r="AC49" t="s">
        <v>1353</v>
      </c>
      <c r="AD49" t="s">
        <v>178</v>
      </c>
      <c r="AE49">
        <v>0</v>
      </c>
    </row>
    <row r="50" spans="7:31">
      <c r="G50" t="s">
        <v>179</v>
      </c>
      <c r="AB50" t="s">
        <v>443</v>
      </c>
    </row>
    <row r="51" spans="7:31">
      <c r="AB51">
        <v>767.5</v>
      </c>
      <c r="AC51" t="s">
        <v>1354</v>
      </c>
    </row>
  </sheetData>
  <phoneticPr fontId="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workbookViewId="0">
      <selection sqref="A1:Y44"/>
    </sheetView>
  </sheetViews>
  <sheetFormatPr defaultRowHeight="16.5"/>
  <sheetData>
    <row r="1" spans="1:25">
      <c r="A1" t="s">
        <v>1645</v>
      </c>
    </row>
    <row r="3" spans="1:25">
      <c r="A3" t="s">
        <v>159</v>
      </c>
    </row>
    <row r="4" spans="1:25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X4" t="s">
        <v>169</v>
      </c>
      <c r="Y4" t="s">
        <v>170</v>
      </c>
    </row>
    <row r="5" spans="1:25">
      <c r="A5">
        <v>10</v>
      </c>
      <c r="C5">
        <v>0</v>
      </c>
      <c r="E5" t="s">
        <v>163</v>
      </c>
      <c r="F5">
        <v>0</v>
      </c>
      <c r="G5" t="s">
        <v>184</v>
      </c>
      <c r="H5" t="s">
        <v>163</v>
      </c>
      <c r="I5" t="s">
        <v>1526</v>
      </c>
      <c r="K5" t="s">
        <v>163</v>
      </c>
      <c r="L5">
        <v>0</v>
      </c>
      <c r="N5" t="s">
        <v>163</v>
      </c>
      <c r="O5">
        <v>0</v>
      </c>
      <c r="Q5" t="s">
        <v>163</v>
      </c>
      <c r="R5">
        <v>0</v>
      </c>
      <c r="T5" t="s">
        <v>163</v>
      </c>
      <c r="V5" t="s">
        <v>432</v>
      </c>
      <c r="X5" t="s">
        <v>171</v>
      </c>
    </row>
    <row r="6" spans="1:25">
      <c r="A6" t="s">
        <v>172</v>
      </c>
      <c r="V6">
        <v>0</v>
      </c>
      <c r="W6" t="s">
        <v>1353</v>
      </c>
      <c r="X6" t="s">
        <v>173</v>
      </c>
    </row>
    <row r="7" spans="1:25">
      <c r="A7">
        <v>11</v>
      </c>
      <c r="V7" t="s">
        <v>435</v>
      </c>
      <c r="X7" t="s">
        <v>174</v>
      </c>
    </row>
    <row r="8" spans="1:25">
      <c r="A8" t="s">
        <v>175</v>
      </c>
      <c r="V8">
        <v>0</v>
      </c>
      <c r="W8" t="s">
        <v>1353</v>
      </c>
      <c r="X8" t="s">
        <v>176</v>
      </c>
    </row>
    <row r="9" spans="1:25">
      <c r="A9" t="s">
        <v>204</v>
      </c>
      <c r="V9" t="s">
        <v>439</v>
      </c>
      <c r="X9" t="s">
        <v>177</v>
      </c>
    </row>
    <row r="10" spans="1:25">
      <c r="O10" t="s">
        <v>1646</v>
      </c>
      <c r="V10">
        <v>0</v>
      </c>
      <c r="W10" t="s">
        <v>1353</v>
      </c>
      <c r="X10" t="s">
        <v>178</v>
      </c>
    </row>
    <row r="11" spans="1:25">
      <c r="A11" t="s">
        <v>179</v>
      </c>
      <c r="V11" t="s">
        <v>443</v>
      </c>
    </row>
    <row r="12" spans="1:25">
      <c r="V12">
        <v>0</v>
      </c>
      <c r="W12" t="s">
        <v>1354</v>
      </c>
    </row>
    <row r="13" spans="1:25">
      <c r="A13">
        <v>10</v>
      </c>
      <c r="C13" t="s">
        <v>1052</v>
      </c>
      <c r="D13" t="s">
        <v>180</v>
      </c>
      <c r="F13" t="s">
        <v>1523</v>
      </c>
      <c r="G13" t="s">
        <v>181</v>
      </c>
      <c r="I13" t="s">
        <v>1647</v>
      </c>
      <c r="J13" t="s">
        <v>215</v>
      </c>
      <c r="L13" t="s">
        <v>1648</v>
      </c>
      <c r="M13" t="s">
        <v>184</v>
      </c>
      <c r="O13" t="s">
        <v>456</v>
      </c>
      <c r="P13" t="s">
        <v>184</v>
      </c>
      <c r="R13" t="s">
        <v>44</v>
      </c>
      <c r="S13" t="s">
        <v>184</v>
      </c>
      <c r="V13" t="s">
        <v>432</v>
      </c>
      <c r="X13" t="s">
        <v>171</v>
      </c>
      <c r="Y13">
        <v>5</v>
      </c>
    </row>
    <row r="14" spans="1:25">
      <c r="A14" t="s">
        <v>172</v>
      </c>
      <c r="C14" t="s">
        <v>185</v>
      </c>
      <c r="E14">
        <v>65</v>
      </c>
      <c r="F14" t="s">
        <v>1649</v>
      </c>
      <c r="H14">
        <v>40</v>
      </c>
      <c r="I14" t="s">
        <v>1650</v>
      </c>
      <c r="J14" t="s">
        <v>222</v>
      </c>
      <c r="K14">
        <v>35</v>
      </c>
      <c r="L14" t="s">
        <v>1651</v>
      </c>
      <c r="M14" t="s">
        <v>220</v>
      </c>
      <c r="N14">
        <v>40</v>
      </c>
      <c r="O14" t="s">
        <v>1643</v>
      </c>
      <c r="Q14">
        <v>120</v>
      </c>
      <c r="R14" t="s">
        <v>1652</v>
      </c>
      <c r="T14">
        <v>1.5</v>
      </c>
      <c r="V14">
        <v>84</v>
      </c>
      <c r="W14" t="s">
        <v>1353</v>
      </c>
      <c r="X14" t="s">
        <v>173</v>
      </c>
      <c r="Y14">
        <v>2.7</v>
      </c>
    </row>
    <row r="15" spans="1:25">
      <c r="A15">
        <v>12</v>
      </c>
      <c r="C15" t="s">
        <v>1058</v>
      </c>
      <c r="E15">
        <v>35</v>
      </c>
      <c r="F15" t="s">
        <v>191</v>
      </c>
      <c r="H15">
        <v>20</v>
      </c>
      <c r="L15" t="s">
        <v>1006</v>
      </c>
      <c r="N15">
        <v>7</v>
      </c>
      <c r="V15" t="s">
        <v>435</v>
      </c>
      <c r="X15" t="s">
        <v>174</v>
      </c>
      <c r="Y15">
        <v>1.8</v>
      </c>
    </row>
    <row r="16" spans="1:25">
      <c r="A16" t="s">
        <v>175</v>
      </c>
      <c r="L16" t="s">
        <v>1644</v>
      </c>
      <c r="N16">
        <v>20</v>
      </c>
      <c r="V16">
        <v>26.5</v>
      </c>
      <c r="W16" t="s">
        <v>1353</v>
      </c>
      <c r="X16" t="s">
        <v>176</v>
      </c>
      <c r="Y16">
        <v>2.6</v>
      </c>
    </row>
    <row r="17" spans="1:25">
      <c r="A17" t="s">
        <v>212</v>
      </c>
      <c r="L17" t="s">
        <v>1653</v>
      </c>
      <c r="N17">
        <v>20</v>
      </c>
      <c r="V17" t="s">
        <v>439</v>
      </c>
      <c r="X17" t="s">
        <v>177</v>
      </c>
      <c r="Y17">
        <v>0</v>
      </c>
    </row>
    <row r="18" spans="1:25">
      <c r="O18" t="s">
        <v>1646</v>
      </c>
      <c r="V18">
        <v>30.700000000000003</v>
      </c>
      <c r="W18" t="s">
        <v>1353</v>
      </c>
      <c r="X18" t="s">
        <v>178</v>
      </c>
      <c r="Y18">
        <v>0</v>
      </c>
    </row>
    <row r="19" spans="1:25">
      <c r="A19" t="s">
        <v>179</v>
      </c>
      <c r="V19" t="s">
        <v>443</v>
      </c>
    </row>
    <row r="20" spans="1:25">
      <c r="V20">
        <v>697.30000000000007</v>
      </c>
      <c r="W20" t="s">
        <v>1354</v>
      </c>
    </row>
    <row r="21" spans="1:25">
      <c r="A21">
        <v>10</v>
      </c>
      <c r="C21" t="s">
        <v>1522</v>
      </c>
      <c r="D21" t="s">
        <v>184</v>
      </c>
      <c r="F21" t="s">
        <v>1654</v>
      </c>
      <c r="G21" t="s">
        <v>215</v>
      </c>
      <c r="I21" t="s">
        <v>1655</v>
      </c>
      <c r="J21" t="s">
        <v>180</v>
      </c>
      <c r="L21" t="s">
        <v>1656</v>
      </c>
      <c r="M21" t="s">
        <v>180</v>
      </c>
      <c r="O21" t="s">
        <v>845</v>
      </c>
      <c r="P21" t="s">
        <v>184</v>
      </c>
      <c r="R21" t="s">
        <v>1530</v>
      </c>
      <c r="S21" t="s">
        <v>184</v>
      </c>
      <c r="V21" t="s">
        <v>432</v>
      </c>
      <c r="X21" t="s">
        <v>171</v>
      </c>
      <c r="Y21">
        <v>5.5</v>
      </c>
    </row>
    <row r="22" spans="1:25">
      <c r="A22" t="s">
        <v>172</v>
      </c>
      <c r="C22" t="s">
        <v>185</v>
      </c>
      <c r="E22">
        <v>100</v>
      </c>
      <c r="F22" t="s">
        <v>1657</v>
      </c>
      <c r="H22">
        <v>60</v>
      </c>
      <c r="I22" t="s">
        <v>1658</v>
      </c>
      <c r="J22" t="s">
        <v>257</v>
      </c>
      <c r="K22">
        <v>25</v>
      </c>
      <c r="L22" t="s">
        <v>1659</v>
      </c>
      <c r="M22" t="s">
        <v>981</v>
      </c>
      <c r="N22">
        <v>40</v>
      </c>
      <c r="O22" t="s">
        <v>1643</v>
      </c>
      <c r="Q22">
        <v>120</v>
      </c>
      <c r="R22" t="s">
        <v>1660</v>
      </c>
      <c r="T22">
        <v>40</v>
      </c>
      <c r="V22">
        <v>92.5</v>
      </c>
      <c r="W22" t="s">
        <v>1353</v>
      </c>
      <c r="X22" t="s">
        <v>173</v>
      </c>
      <c r="Y22">
        <v>2.5</v>
      </c>
    </row>
    <row r="23" spans="1:25">
      <c r="A23">
        <v>13</v>
      </c>
      <c r="C23" t="s">
        <v>191</v>
      </c>
      <c r="E23">
        <v>20</v>
      </c>
      <c r="I23" t="s">
        <v>189</v>
      </c>
      <c r="K23">
        <v>20</v>
      </c>
      <c r="R23" t="s">
        <v>219</v>
      </c>
      <c r="T23">
        <v>5.5</v>
      </c>
      <c r="V23" t="s">
        <v>435</v>
      </c>
      <c r="X23" t="s">
        <v>174</v>
      </c>
      <c r="Y23">
        <v>2</v>
      </c>
    </row>
    <row r="24" spans="1:25">
      <c r="A24" t="s">
        <v>175</v>
      </c>
      <c r="C24" t="s">
        <v>227</v>
      </c>
      <c r="E24">
        <v>8.5</v>
      </c>
      <c r="V24">
        <v>27.5</v>
      </c>
      <c r="W24" t="s">
        <v>1353</v>
      </c>
      <c r="X24" t="s">
        <v>176</v>
      </c>
      <c r="Y24">
        <v>3</v>
      </c>
    </row>
    <row r="25" spans="1:25">
      <c r="A25" t="s">
        <v>224</v>
      </c>
      <c r="C25" t="s">
        <v>1006</v>
      </c>
      <c r="E25">
        <v>10.5</v>
      </c>
      <c r="V25" t="s">
        <v>439</v>
      </c>
      <c r="X25" t="s">
        <v>177</v>
      </c>
      <c r="Y25">
        <v>0</v>
      </c>
    </row>
    <row r="26" spans="1:25">
      <c r="O26" t="s">
        <v>1646</v>
      </c>
      <c r="V26">
        <v>30.5</v>
      </c>
      <c r="W26" t="s">
        <v>1353</v>
      </c>
      <c r="X26" t="s">
        <v>178</v>
      </c>
      <c r="Y26">
        <v>0</v>
      </c>
    </row>
    <row r="27" spans="1:25">
      <c r="A27" t="s">
        <v>179</v>
      </c>
      <c r="V27" t="s">
        <v>443</v>
      </c>
    </row>
    <row r="28" spans="1:25">
      <c r="V28">
        <v>739.5</v>
      </c>
      <c r="W28" t="s">
        <v>1354</v>
      </c>
    </row>
    <row r="29" spans="1:25">
      <c r="A29">
        <v>10</v>
      </c>
      <c r="C29" t="s">
        <v>25</v>
      </c>
      <c r="D29" t="s">
        <v>180</v>
      </c>
      <c r="F29" t="s">
        <v>1524</v>
      </c>
      <c r="G29" t="s">
        <v>184</v>
      </c>
      <c r="I29" t="s">
        <v>1527</v>
      </c>
      <c r="J29" t="s">
        <v>180</v>
      </c>
      <c r="L29" t="s">
        <v>1529</v>
      </c>
      <c r="M29" t="s">
        <v>184</v>
      </c>
      <c r="O29" t="s">
        <v>456</v>
      </c>
      <c r="P29" t="s">
        <v>184</v>
      </c>
      <c r="R29" t="s">
        <v>1661</v>
      </c>
      <c r="S29" t="s">
        <v>184</v>
      </c>
      <c r="V29" t="s">
        <v>432</v>
      </c>
      <c r="X29" t="s">
        <v>171</v>
      </c>
      <c r="Y29">
        <v>6.4</v>
      </c>
    </row>
    <row r="30" spans="1:25">
      <c r="A30" t="s">
        <v>172</v>
      </c>
      <c r="C30" t="s">
        <v>185</v>
      </c>
      <c r="E30">
        <v>100</v>
      </c>
      <c r="F30" t="s">
        <v>1662</v>
      </c>
      <c r="H30">
        <v>52.5</v>
      </c>
      <c r="I30" t="s">
        <v>219</v>
      </c>
      <c r="K30">
        <v>44</v>
      </c>
      <c r="L30" t="s">
        <v>1663</v>
      </c>
      <c r="N30">
        <v>40</v>
      </c>
      <c r="O30" t="s">
        <v>1643</v>
      </c>
      <c r="Q30">
        <v>100</v>
      </c>
      <c r="R30" t="s">
        <v>191</v>
      </c>
      <c r="S30" t="s">
        <v>1664</v>
      </c>
      <c r="T30">
        <v>20</v>
      </c>
      <c r="V30">
        <v>105.5</v>
      </c>
      <c r="W30" t="s">
        <v>1353</v>
      </c>
      <c r="X30" t="s">
        <v>173</v>
      </c>
      <c r="Y30">
        <v>2.7</v>
      </c>
    </row>
    <row r="31" spans="1:25">
      <c r="A31">
        <v>14</v>
      </c>
      <c r="C31" t="s">
        <v>228</v>
      </c>
      <c r="E31">
        <v>55</v>
      </c>
      <c r="F31" t="s">
        <v>191</v>
      </c>
      <c r="H31">
        <v>20</v>
      </c>
      <c r="L31" t="s">
        <v>1640</v>
      </c>
      <c r="N31">
        <v>10.5</v>
      </c>
      <c r="R31" t="s">
        <v>1665</v>
      </c>
      <c r="T31">
        <v>17</v>
      </c>
      <c r="V31" t="s">
        <v>435</v>
      </c>
      <c r="X31" t="s">
        <v>174</v>
      </c>
      <c r="Y31">
        <v>1.9</v>
      </c>
    </row>
    <row r="32" spans="1:25">
      <c r="A32" t="s">
        <v>175</v>
      </c>
      <c r="L32" t="s">
        <v>193</v>
      </c>
      <c r="N32">
        <v>1</v>
      </c>
      <c r="R32" t="s">
        <v>1387</v>
      </c>
      <c r="T32">
        <v>17</v>
      </c>
      <c r="V32">
        <v>26</v>
      </c>
      <c r="W32" t="s">
        <v>1353</v>
      </c>
      <c r="X32" t="s">
        <v>176</v>
      </c>
      <c r="Y32">
        <v>2.5</v>
      </c>
    </row>
    <row r="33" spans="1:25">
      <c r="A33" t="s">
        <v>231</v>
      </c>
      <c r="L33" t="s">
        <v>1284</v>
      </c>
      <c r="N33">
        <v>10</v>
      </c>
      <c r="R33" t="s">
        <v>219</v>
      </c>
      <c r="T33">
        <v>5.5</v>
      </c>
      <c r="V33" t="s">
        <v>439</v>
      </c>
      <c r="X33" t="s">
        <v>177</v>
      </c>
      <c r="Y33">
        <v>0</v>
      </c>
    </row>
    <row r="34" spans="1:25">
      <c r="O34" t="s">
        <v>1646</v>
      </c>
      <c r="V34">
        <v>33.6</v>
      </c>
      <c r="W34" t="s">
        <v>1353</v>
      </c>
      <c r="X34" t="s">
        <v>178</v>
      </c>
      <c r="Y34">
        <v>0</v>
      </c>
    </row>
    <row r="35" spans="1:25">
      <c r="A35" t="s">
        <v>179</v>
      </c>
      <c r="V35" t="s">
        <v>443</v>
      </c>
    </row>
    <row r="36" spans="1:25">
      <c r="V36">
        <v>790.40000000000009</v>
      </c>
      <c r="W36" t="s">
        <v>1354</v>
      </c>
    </row>
    <row r="37" spans="1:25">
      <c r="A37">
        <v>10</v>
      </c>
      <c r="C37" t="s">
        <v>4</v>
      </c>
      <c r="D37" t="s">
        <v>184</v>
      </c>
      <c r="F37" t="s">
        <v>1525</v>
      </c>
      <c r="G37" t="s">
        <v>184</v>
      </c>
      <c r="I37" t="s">
        <v>1528</v>
      </c>
      <c r="J37" t="s">
        <v>184</v>
      </c>
      <c r="L37" t="s">
        <v>1666</v>
      </c>
      <c r="M37" t="s">
        <v>181</v>
      </c>
      <c r="O37" t="s">
        <v>845</v>
      </c>
      <c r="P37" t="s">
        <v>184</v>
      </c>
      <c r="R37" t="s">
        <v>1531</v>
      </c>
      <c r="S37" t="s">
        <v>184</v>
      </c>
      <c r="V37" t="s">
        <v>432</v>
      </c>
      <c r="X37" t="s">
        <v>171</v>
      </c>
      <c r="Y37">
        <v>6.4</v>
      </c>
    </row>
    <row r="38" spans="1:25">
      <c r="A38" t="s">
        <v>172</v>
      </c>
      <c r="C38" t="s">
        <v>185</v>
      </c>
      <c r="E38">
        <v>120</v>
      </c>
      <c r="F38" t="s">
        <v>1094</v>
      </c>
      <c r="H38">
        <v>80</v>
      </c>
      <c r="I38" t="s">
        <v>1386</v>
      </c>
      <c r="K38">
        <v>50</v>
      </c>
      <c r="L38" t="s">
        <v>1667</v>
      </c>
      <c r="M38" t="s">
        <v>257</v>
      </c>
      <c r="N38">
        <v>36</v>
      </c>
      <c r="O38" t="s">
        <v>1643</v>
      </c>
      <c r="Q38">
        <v>100</v>
      </c>
      <c r="R38" t="s">
        <v>266</v>
      </c>
      <c r="T38">
        <v>30</v>
      </c>
      <c r="V38">
        <v>107.5</v>
      </c>
      <c r="W38" t="s">
        <v>1353</v>
      </c>
      <c r="X38" t="s">
        <v>173</v>
      </c>
      <c r="Y38">
        <v>2.5</v>
      </c>
    </row>
    <row r="39" spans="1:25">
      <c r="A39">
        <v>15</v>
      </c>
      <c r="F39" t="s">
        <v>191</v>
      </c>
      <c r="H39">
        <v>20</v>
      </c>
      <c r="I39" t="s">
        <v>1644</v>
      </c>
      <c r="K39">
        <v>10</v>
      </c>
      <c r="V39" t="s">
        <v>435</v>
      </c>
      <c r="X39" t="s">
        <v>174</v>
      </c>
      <c r="Y39">
        <v>2.2999999999999998</v>
      </c>
    </row>
    <row r="40" spans="1:25">
      <c r="A40" t="s">
        <v>175</v>
      </c>
      <c r="I40" t="s">
        <v>1284</v>
      </c>
      <c r="K40">
        <v>10</v>
      </c>
      <c r="V40">
        <v>25.5</v>
      </c>
      <c r="W40" t="s">
        <v>1353</v>
      </c>
      <c r="X40" t="s">
        <v>176</v>
      </c>
      <c r="Y40">
        <v>2.6</v>
      </c>
    </row>
    <row r="41" spans="1:25">
      <c r="A41" t="s">
        <v>194</v>
      </c>
      <c r="I41" t="s">
        <v>1668</v>
      </c>
      <c r="K41">
        <v>10</v>
      </c>
      <c r="V41" t="s">
        <v>439</v>
      </c>
      <c r="X41" t="s">
        <v>177</v>
      </c>
      <c r="Y41">
        <v>0</v>
      </c>
    </row>
    <row r="42" spans="1:25">
      <c r="I42" t="s">
        <v>1669</v>
      </c>
      <c r="K42">
        <v>17.5</v>
      </c>
      <c r="O42" t="s">
        <v>1646</v>
      </c>
      <c r="V42">
        <v>32.6</v>
      </c>
      <c r="W42" t="s">
        <v>1353</v>
      </c>
      <c r="X42" t="s">
        <v>178</v>
      </c>
      <c r="Y42">
        <v>0</v>
      </c>
    </row>
    <row r="43" spans="1:25">
      <c r="A43" t="s">
        <v>179</v>
      </c>
      <c r="V43" t="s">
        <v>443</v>
      </c>
    </row>
    <row r="44" spans="1:25">
      <c r="V44">
        <v>789.90000000000009</v>
      </c>
      <c r="W44" t="s">
        <v>1354</v>
      </c>
    </row>
  </sheetData>
  <phoneticPr fontId="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workbookViewId="0">
      <selection sqref="A1:Y44"/>
    </sheetView>
  </sheetViews>
  <sheetFormatPr defaultRowHeight="16.5"/>
  <sheetData>
    <row r="1" spans="1:25">
      <c r="A1" t="s">
        <v>1670</v>
      </c>
    </row>
    <row r="3" spans="1:25">
      <c r="A3" t="s">
        <v>159</v>
      </c>
    </row>
    <row r="4" spans="1:25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X4" t="s">
        <v>169</v>
      </c>
      <c r="Y4" t="s">
        <v>170</v>
      </c>
    </row>
    <row r="5" spans="1:25">
      <c r="A5">
        <v>10</v>
      </c>
      <c r="C5" t="s">
        <v>1052</v>
      </c>
      <c r="D5" t="s">
        <v>180</v>
      </c>
      <c r="E5" t="s">
        <v>163</v>
      </c>
      <c r="F5" t="s">
        <v>1671</v>
      </c>
      <c r="G5" t="s">
        <v>180</v>
      </c>
      <c r="H5" t="s">
        <v>163</v>
      </c>
      <c r="I5" t="s">
        <v>1534</v>
      </c>
      <c r="J5" t="s">
        <v>184</v>
      </c>
      <c r="K5" t="s">
        <v>163</v>
      </c>
      <c r="L5" t="s">
        <v>1536</v>
      </c>
      <c r="M5" t="s">
        <v>184</v>
      </c>
      <c r="N5" t="s">
        <v>163</v>
      </c>
      <c r="O5" t="s">
        <v>456</v>
      </c>
      <c r="P5" t="s">
        <v>184</v>
      </c>
      <c r="Q5" t="s">
        <v>163</v>
      </c>
      <c r="R5" t="s">
        <v>1672</v>
      </c>
      <c r="S5" t="s">
        <v>184</v>
      </c>
      <c r="T5" t="s">
        <v>163</v>
      </c>
      <c r="V5" t="s">
        <v>432</v>
      </c>
      <c r="X5" t="s">
        <v>171</v>
      </c>
      <c r="Y5">
        <v>5</v>
      </c>
    </row>
    <row r="6" spans="1:25">
      <c r="A6" t="s">
        <v>172</v>
      </c>
      <c r="C6" t="s">
        <v>185</v>
      </c>
      <c r="E6">
        <v>75</v>
      </c>
      <c r="F6" t="s">
        <v>1673</v>
      </c>
      <c r="G6" t="s">
        <v>222</v>
      </c>
      <c r="H6">
        <v>45</v>
      </c>
      <c r="I6" t="s">
        <v>42</v>
      </c>
      <c r="K6">
        <v>20</v>
      </c>
      <c r="L6" t="s">
        <v>191</v>
      </c>
      <c r="N6">
        <v>20</v>
      </c>
      <c r="O6" t="s">
        <v>1643</v>
      </c>
      <c r="Q6">
        <v>120</v>
      </c>
      <c r="R6" t="s">
        <v>191</v>
      </c>
      <c r="T6">
        <v>20</v>
      </c>
      <c r="V6">
        <v>84.5</v>
      </c>
      <c r="W6" t="s">
        <v>1353</v>
      </c>
      <c r="X6" t="s">
        <v>173</v>
      </c>
      <c r="Y6">
        <v>2.8</v>
      </c>
    </row>
    <row r="7" spans="1:25">
      <c r="A7">
        <v>18</v>
      </c>
      <c r="C7" t="s">
        <v>1058</v>
      </c>
      <c r="E7">
        <v>45</v>
      </c>
      <c r="I7" t="s">
        <v>192</v>
      </c>
      <c r="K7">
        <v>10</v>
      </c>
      <c r="L7" t="s">
        <v>1006</v>
      </c>
      <c r="N7">
        <v>35</v>
      </c>
      <c r="R7" t="s">
        <v>1651</v>
      </c>
      <c r="S7" t="s">
        <v>220</v>
      </c>
      <c r="T7">
        <v>24</v>
      </c>
      <c r="V7" t="s">
        <v>435</v>
      </c>
      <c r="X7" t="s">
        <v>174</v>
      </c>
      <c r="Y7">
        <v>1.9</v>
      </c>
    </row>
    <row r="8" spans="1:25">
      <c r="A8" t="s">
        <v>175</v>
      </c>
      <c r="I8" t="s">
        <v>1006</v>
      </c>
      <c r="K8">
        <v>7</v>
      </c>
      <c r="L8" t="s">
        <v>1674</v>
      </c>
      <c r="N8">
        <v>6</v>
      </c>
      <c r="V8">
        <v>27</v>
      </c>
      <c r="W8" t="s">
        <v>1353</v>
      </c>
      <c r="X8" t="s">
        <v>176</v>
      </c>
      <c r="Y8">
        <v>2.6</v>
      </c>
    </row>
    <row r="9" spans="1:25">
      <c r="A9" t="s">
        <v>204</v>
      </c>
      <c r="I9" t="s">
        <v>1675</v>
      </c>
      <c r="K9">
        <v>4</v>
      </c>
      <c r="V9" t="s">
        <v>439</v>
      </c>
      <c r="X9" t="s">
        <v>177</v>
      </c>
      <c r="Y9">
        <v>0</v>
      </c>
    </row>
    <row r="10" spans="1:25">
      <c r="O10" t="s">
        <v>1646</v>
      </c>
      <c r="V10">
        <v>31.499999999999996</v>
      </c>
      <c r="W10" t="s">
        <v>1353</v>
      </c>
      <c r="X10" t="s">
        <v>178</v>
      </c>
      <c r="Y10">
        <v>0</v>
      </c>
    </row>
    <row r="11" spans="1:25">
      <c r="A11" t="s">
        <v>179</v>
      </c>
      <c r="V11" t="s">
        <v>443</v>
      </c>
    </row>
    <row r="12" spans="1:25">
      <c r="V12">
        <v>707</v>
      </c>
      <c r="W12" t="s">
        <v>1354</v>
      </c>
    </row>
    <row r="13" spans="1:25">
      <c r="A13">
        <v>10</v>
      </c>
      <c r="C13" t="s">
        <v>4</v>
      </c>
      <c r="D13" t="s">
        <v>180</v>
      </c>
      <c r="F13" t="s">
        <v>1533</v>
      </c>
      <c r="G13" t="s">
        <v>216</v>
      </c>
      <c r="I13" t="s">
        <v>1535</v>
      </c>
      <c r="J13" t="s">
        <v>184</v>
      </c>
      <c r="L13" t="s">
        <v>78</v>
      </c>
      <c r="M13" t="s">
        <v>184</v>
      </c>
      <c r="O13" t="s">
        <v>456</v>
      </c>
      <c r="R13" t="s">
        <v>45</v>
      </c>
      <c r="S13" t="s">
        <v>184</v>
      </c>
      <c r="V13" t="s">
        <v>432</v>
      </c>
      <c r="X13" t="s">
        <v>171</v>
      </c>
      <c r="Y13">
        <v>6.9</v>
      </c>
    </row>
    <row r="14" spans="1:25">
      <c r="A14" t="s">
        <v>172</v>
      </c>
      <c r="C14" t="s">
        <v>185</v>
      </c>
      <c r="E14">
        <v>120</v>
      </c>
      <c r="F14" t="s">
        <v>1676</v>
      </c>
      <c r="H14">
        <v>45</v>
      </c>
      <c r="I14" t="s">
        <v>1284</v>
      </c>
      <c r="K14">
        <v>35</v>
      </c>
      <c r="L14" t="s">
        <v>191</v>
      </c>
      <c r="N14">
        <v>20</v>
      </c>
      <c r="O14" t="s">
        <v>1643</v>
      </c>
      <c r="Q14">
        <v>100</v>
      </c>
      <c r="R14" t="s">
        <v>208</v>
      </c>
      <c r="T14">
        <v>12.5</v>
      </c>
      <c r="V14">
        <v>112.5</v>
      </c>
      <c r="W14" t="s">
        <v>1353</v>
      </c>
      <c r="X14" t="s">
        <v>173</v>
      </c>
      <c r="Y14">
        <v>2.5</v>
      </c>
    </row>
    <row r="15" spans="1:25">
      <c r="A15">
        <v>19</v>
      </c>
      <c r="I15" t="s">
        <v>219</v>
      </c>
      <c r="K15">
        <v>44</v>
      </c>
      <c r="L15" t="s">
        <v>210</v>
      </c>
      <c r="N15">
        <v>36</v>
      </c>
      <c r="V15" t="s">
        <v>435</v>
      </c>
      <c r="X15" t="s">
        <v>174</v>
      </c>
      <c r="Y15">
        <v>1.8</v>
      </c>
    </row>
    <row r="16" spans="1:25">
      <c r="A16" t="s">
        <v>175</v>
      </c>
      <c r="L16" t="s">
        <v>1284</v>
      </c>
      <c r="N16">
        <v>35</v>
      </c>
      <c r="V16">
        <v>25.5</v>
      </c>
      <c r="W16" t="s">
        <v>1353</v>
      </c>
      <c r="X16" t="s">
        <v>176</v>
      </c>
      <c r="Y16">
        <v>2.6</v>
      </c>
    </row>
    <row r="17" spans="1:25">
      <c r="A17" t="s">
        <v>212</v>
      </c>
      <c r="L17" t="s">
        <v>1677</v>
      </c>
      <c r="N17">
        <v>20</v>
      </c>
      <c r="V17" t="s">
        <v>439</v>
      </c>
      <c r="X17" t="s">
        <v>177</v>
      </c>
      <c r="Y17">
        <v>0</v>
      </c>
    </row>
    <row r="18" spans="1:25">
      <c r="O18" t="s">
        <v>1646</v>
      </c>
      <c r="V18">
        <v>33.1</v>
      </c>
      <c r="W18" t="s">
        <v>1353</v>
      </c>
      <c r="X18" t="s">
        <v>178</v>
      </c>
      <c r="Y18">
        <v>0</v>
      </c>
    </row>
    <row r="19" spans="1:25">
      <c r="A19" t="s">
        <v>179</v>
      </c>
      <c r="V19" t="s">
        <v>443</v>
      </c>
    </row>
    <row r="20" spans="1:25">
      <c r="V20">
        <v>811.90000000000009</v>
      </c>
      <c r="W20" t="s">
        <v>1354</v>
      </c>
    </row>
    <row r="21" spans="1:25">
      <c r="A21">
        <v>10</v>
      </c>
      <c r="C21" t="s">
        <v>1532</v>
      </c>
      <c r="D21" t="s">
        <v>184</v>
      </c>
      <c r="F21" t="s">
        <v>1678</v>
      </c>
      <c r="G21" t="s">
        <v>215</v>
      </c>
      <c r="I21" t="s">
        <v>1679</v>
      </c>
      <c r="J21" t="s">
        <v>180</v>
      </c>
      <c r="L21" t="s">
        <v>1680</v>
      </c>
      <c r="M21" t="s">
        <v>181</v>
      </c>
      <c r="O21" t="s">
        <v>845</v>
      </c>
      <c r="P21" t="s">
        <v>184</v>
      </c>
      <c r="R21" t="s">
        <v>1681</v>
      </c>
      <c r="S21" t="s">
        <v>184</v>
      </c>
      <c r="V21" t="s">
        <v>432</v>
      </c>
      <c r="X21" t="s">
        <v>171</v>
      </c>
      <c r="Y21">
        <v>6.5</v>
      </c>
    </row>
    <row r="22" spans="1:25">
      <c r="A22" t="s">
        <v>172</v>
      </c>
      <c r="C22" t="s">
        <v>217</v>
      </c>
      <c r="E22">
        <v>100</v>
      </c>
      <c r="F22" t="s">
        <v>1657</v>
      </c>
      <c r="H22">
        <v>60</v>
      </c>
      <c r="I22" t="s">
        <v>1682</v>
      </c>
      <c r="J22" t="s">
        <v>257</v>
      </c>
      <c r="K22">
        <v>30</v>
      </c>
      <c r="L22" t="s">
        <v>1683</v>
      </c>
      <c r="M22" t="s">
        <v>981</v>
      </c>
      <c r="N22">
        <v>40</v>
      </c>
      <c r="O22" t="s">
        <v>1643</v>
      </c>
      <c r="Q22">
        <v>100</v>
      </c>
      <c r="R22" t="s">
        <v>1684</v>
      </c>
      <c r="S22" t="s">
        <v>277</v>
      </c>
      <c r="T22">
        <v>30</v>
      </c>
      <c r="V22">
        <v>106.5</v>
      </c>
      <c r="W22" t="s">
        <v>1353</v>
      </c>
      <c r="X22" t="s">
        <v>173</v>
      </c>
      <c r="Y22">
        <v>2.5</v>
      </c>
    </row>
    <row r="23" spans="1:25">
      <c r="A23">
        <v>20</v>
      </c>
      <c r="C23" t="s">
        <v>191</v>
      </c>
      <c r="E23">
        <v>20</v>
      </c>
      <c r="I23" t="s">
        <v>280</v>
      </c>
      <c r="K23">
        <v>30</v>
      </c>
      <c r="R23" t="s">
        <v>1669</v>
      </c>
      <c r="T23">
        <v>3.5</v>
      </c>
      <c r="V23" t="s">
        <v>435</v>
      </c>
      <c r="X23" t="s">
        <v>174</v>
      </c>
      <c r="Y23">
        <v>1.8</v>
      </c>
    </row>
    <row r="24" spans="1:25">
      <c r="A24" t="s">
        <v>175</v>
      </c>
      <c r="C24" t="s">
        <v>1006</v>
      </c>
      <c r="E24">
        <v>10.5</v>
      </c>
      <c r="V24">
        <v>27.5</v>
      </c>
      <c r="W24" t="s">
        <v>1353</v>
      </c>
      <c r="X24" t="s">
        <v>176</v>
      </c>
      <c r="Y24">
        <v>3</v>
      </c>
    </row>
    <row r="25" spans="1:25">
      <c r="A25" t="s">
        <v>224</v>
      </c>
      <c r="V25" t="s">
        <v>439</v>
      </c>
      <c r="X25" t="s">
        <v>177</v>
      </c>
      <c r="Y25">
        <v>0</v>
      </c>
    </row>
    <row r="26" spans="1:25">
      <c r="O26" t="s">
        <v>1646</v>
      </c>
      <c r="V26">
        <v>32.299999999999997</v>
      </c>
      <c r="W26" t="s">
        <v>1353</v>
      </c>
      <c r="X26" t="s">
        <v>178</v>
      </c>
      <c r="Y26">
        <v>0</v>
      </c>
    </row>
    <row r="27" spans="1:25">
      <c r="A27" t="s">
        <v>179</v>
      </c>
      <c r="V27" t="s">
        <v>443</v>
      </c>
    </row>
    <row r="28" spans="1:25">
      <c r="V28">
        <v>802.7</v>
      </c>
      <c r="W28" t="s">
        <v>1354</v>
      </c>
    </row>
    <row r="29" spans="1:25">
      <c r="A29">
        <v>10</v>
      </c>
      <c r="C29" t="s">
        <v>25</v>
      </c>
      <c r="D29" t="s">
        <v>180</v>
      </c>
      <c r="F29" t="s">
        <v>1685</v>
      </c>
      <c r="G29" t="s">
        <v>184</v>
      </c>
      <c r="I29" t="s">
        <v>34</v>
      </c>
      <c r="J29" t="s">
        <v>184</v>
      </c>
      <c r="L29" t="s">
        <v>1686</v>
      </c>
      <c r="M29" t="s">
        <v>181</v>
      </c>
      <c r="O29" t="s">
        <v>456</v>
      </c>
      <c r="P29" t="s">
        <v>184</v>
      </c>
      <c r="R29" t="s">
        <v>1687</v>
      </c>
      <c r="S29" t="s">
        <v>184</v>
      </c>
      <c r="V29" t="s">
        <v>432</v>
      </c>
      <c r="X29" t="s">
        <v>171</v>
      </c>
      <c r="Y29">
        <v>6.4</v>
      </c>
    </row>
    <row r="30" spans="1:25">
      <c r="A30" t="s">
        <v>172</v>
      </c>
      <c r="C30" t="s">
        <v>185</v>
      </c>
      <c r="E30">
        <v>100</v>
      </c>
      <c r="F30" t="s">
        <v>1688</v>
      </c>
      <c r="H30">
        <v>48</v>
      </c>
      <c r="I30" t="s">
        <v>219</v>
      </c>
      <c r="K30">
        <v>44</v>
      </c>
      <c r="L30" t="s">
        <v>1689</v>
      </c>
      <c r="M30" t="s">
        <v>257</v>
      </c>
      <c r="N30">
        <v>50</v>
      </c>
      <c r="O30" t="s">
        <v>1643</v>
      </c>
      <c r="Q30">
        <v>120</v>
      </c>
      <c r="R30" t="s">
        <v>191</v>
      </c>
      <c r="S30" t="s">
        <v>1664</v>
      </c>
      <c r="T30">
        <v>20</v>
      </c>
      <c r="V30">
        <v>105.5</v>
      </c>
      <c r="W30" t="s">
        <v>1353</v>
      </c>
      <c r="X30" t="s">
        <v>173</v>
      </c>
      <c r="Y30">
        <v>2.5</v>
      </c>
    </row>
    <row r="31" spans="1:25">
      <c r="A31">
        <v>21</v>
      </c>
      <c r="C31" t="s">
        <v>228</v>
      </c>
      <c r="E31">
        <v>55</v>
      </c>
      <c r="F31" t="s">
        <v>285</v>
      </c>
      <c r="G31" t="s">
        <v>220</v>
      </c>
      <c r="H31">
        <v>16</v>
      </c>
      <c r="I31" t="s">
        <v>192</v>
      </c>
      <c r="K31">
        <v>10</v>
      </c>
      <c r="R31" t="s">
        <v>1387</v>
      </c>
      <c r="T31">
        <v>34</v>
      </c>
      <c r="V31" t="s">
        <v>435</v>
      </c>
      <c r="X31" t="s">
        <v>174</v>
      </c>
      <c r="Y31">
        <v>1.9</v>
      </c>
    </row>
    <row r="32" spans="1:25">
      <c r="A32" t="s">
        <v>175</v>
      </c>
      <c r="F32" t="s">
        <v>192</v>
      </c>
      <c r="H32">
        <v>30</v>
      </c>
      <c r="I32" t="s">
        <v>1318</v>
      </c>
      <c r="K32">
        <v>10</v>
      </c>
      <c r="R32" t="s">
        <v>219</v>
      </c>
      <c r="T32">
        <v>5.5</v>
      </c>
      <c r="V32">
        <v>25.5</v>
      </c>
      <c r="W32" t="s">
        <v>1353</v>
      </c>
      <c r="X32" t="s">
        <v>176</v>
      </c>
      <c r="Y32">
        <v>2.6</v>
      </c>
    </row>
    <row r="33" spans="1:25">
      <c r="A33" t="s">
        <v>231</v>
      </c>
      <c r="V33" t="s">
        <v>439</v>
      </c>
      <c r="X33" t="s">
        <v>177</v>
      </c>
      <c r="Y33">
        <v>0</v>
      </c>
    </row>
    <row r="34" spans="1:25">
      <c r="O34" t="s">
        <v>1646</v>
      </c>
      <c r="V34">
        <v>32.200000000000003</v>
      </c>
      <c r="W34" t="s">
        <v>1353</v>
      </c>
      <c r="X34" t="s">
        <v>178</v>
      </c>
      <c r="Y34">
        <v>0</v>
      </c>
    </row>
    <row r="35" spans="1:25">
      <c r="A35" t="s">
        <v>179</v>
      </c>
      <c r="V35" t="s">
        <v>443</v>
      </c>
    </row>
    <row r="36" spans="1:25">
      <c r="V36">
        <v>780.30000000000007</v>
      </c>
      <c r="W36" t="s">
        <v>1354</v>
      </c>
    </row>
    <row r="37" spans="1:25">
      <c r="A37">
        <v>10</v>
      </c>
      <c r="C37" t="s">
        <v>4</v>
      </c>
      <c r="D37" t="s">
        <v>180</v>
      </c>
      <c r="F37" t="s">
        <v>1690</v>
      </c>
      <c r="G37" t="s">
        <v>215</v>
      </c>
      <c r="I37" t="s">
        <v>1691</v>
      </c>
      <c r="J37" t="s">
        <v>180</v>
      </c>
      <c r="L37" t="s">
        <v>984</v>
      </c>
      <c r="M37" t="s">
        <v>184</v>
      </c>
      <c r="O37" t="s">
        <v>845</v>
      </c>
      <c r="P37" t="s">
        <v>184</v>
      </c>
      <c r="R37" t="s">
        <v>1520</v>
      </c>
      <c r="S37" t="s">
        <v>184</v>
      </c>
      <c r="V37" t="s">
        <v>432</v>
      </c>
      <c r="X37" t="s">
        <v>171</v>
      </c>
      <c r="Y37">
        <v>6.5</v>
      </c>
    </row>
    <row r="38" spans="1:25">
      <c r="A38" t="s">
        <v>172</v>
      </c>
      <c r="C38" t="s">
        <v>185</v>
      </c>
      <c r="E38">
        <v>120</v>
      </c>
      <c r="F38" t="s">
        <v>1649</v>
      </c>
      <c r="H38">
        <v>60</v>
      </c>
      <c r="I38" t="s">
        <v>1692</v>
      </c>
      <c r="J38" t="s">
        <v>981</v>
      </c>
      <c r="K38">
        <v>30</v>
      </c>
      <c r="L38" t="s">
        <v>1640</v>
      </c>
      <c r="N38">
        <v>17.5</v>
      </c>
      <c r="O38" t="s">
        <v>1643</v>
      </c>
      <c r="Q38">
        <v>120</v>
      </c>
      <c r="R38" t="s">
        <v>201</v>
      </c>
      <c r="T38">
        <v>1.5</v>
      </c>
      <c r="V38">
        <v>107</v>
      </c>
      <c r="W38" t="s">
        <v>1353</v>
      </c>
      <c r="X38" t="s">
        <v>173</v>
      </c>
      <c r="Y38">
        <v>2.2999999999999998</v>
      </c>
    </row>
    <row r="39" spans="1:25">
      <c r="A39">
        <v>22</v>
      </c>
      <c r="L39" t="s">
        <v>251</v>
      </c>
      <c r="N39">
        <v>40</v>
      </c>
      <c r="R39" t="s">
        <v>219</v>
      </c>
      <c r="T39">
        <v>5.5</v>
      </c>
      <c r="V39" t="s">
        <v>435</v>
      </c>
      <c r="X39" t="s">
        <v>174</v>
      </c>
      <c r="Y39">
        <v>1.9</v>
      </c>
    </row>
    <row r="40" spans="1:25">
      <c r="A40" t="s">
        <v>175</v>
      </c>
      <c r="L40" t="s">
        <v>192</v>
      </c>
      <c r="N40">
        <v>20</v>
      </c>
      <c r="V40">
        <v>26.5</v>
      </c>
      <c r="W40" t="s">
        <v>1353</v>
      </c>
      <c r="X40" t="s">
        <v>176</v>
      </c>
      <c r="Y40">
        <v>3</v>
      </c>
    </row>
    <row r="41" spans="1:25">
      <c r="A41" t="s">
        <v>194</v>
      </c>
      <c r="V41" t="s">
        <v>439</v>
      </c>
      <c r="X41" t="s">
        <v>177</v>
      </c>
      <c r="Y41">
        <v>0</v>
      </c>
    </row>
    <row r="42" spans="1:25">
      <c r="O42" t="s">
        <v>1646</v>
      </c>
      <c r="V42">
        <v>30.999999999999996</v>
      </c>
      <c r="W42" t="s">
        <v>1353</v>
      </c>
      <c r="X42" t="s">
        <v>178</v>
      </c>
      <c r="Y42">
        <v>0</v>
      </c>
    </row>
    <row r="43" spans="1:25">
      <c r="A43" t="s">
        <v>179</v>
      </c>
      <c r="V43" t="s">
        <v>443</v>
      </c>
    </row>
    <row r="44" spans="1:25">
      <c r="V44">
        <v>790.5</v>
      </c>
      <c r="W44" t="s">
        <v>1354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4"/>
    </sheetView>
  </sheetViews>
  <sheetFormatPr defaultRowHeight="16.5"/>
  <sheetData>
    <row r="1" spans="1:24">
      <c r="A1" t="s">
        <v>196</v>
      </c>
    </row>
    <row r="3" spans="1:24">
      <c r="A3" t="s">
        <v>159</v>
      </c>
    </row>
    <row r="4" spans="1:24">
      <c r="A4" t="s">
        <v>160</v>
      </c>
      <c r="C4" t="s">
        <v>161</v>
      </c>
      <c r="D4" t="s">
        <v>162</v>
      </c>
      <c r="E4" t="s">
        <v>163</v>
      </c>
      <c r="F4" t="s">
        <v>164</v>
      </c>
      <c r="G4" t="s">
        <v>162</v>
      </c>
      <c r="H4" t="s">
        <v>163</v>
      </c>
      <c r="I4" t="s">
        <v>165</v>
      </c>
      <c r="J4" t="s">
        <v>162</v>
      </c>
      <c r="K4" t="s">
        <v>163</v>
      </c>
      <c r="L4" t="s">
        <v>165</v>
      </c>
      <c r="M4" t="s">
        <v>162</v>
      </c>
      <c r="N4" t="s">
        <v>163</v>
      </c>
      <c r="O4" t="s">
        <v>165</v>
      </c>
      <c r="P4" t="s">
        <v>162</v>
      </c>
      <c r="Q4" t="s">
        <v>163</v>
      </c>
      <c r="R4" t="s">
        <v>166</v>
      </c>
      <c r="S4" t="s">
        <v>162</v>
      </c>
      <c r="T4" t="s">
        <v>163</v>
      </c>
      <c r="U4" t="s">
        <v>167</v>
      </c>
      <c r="V4" t="s">
        <v>168</v>
      </c>
      <c r="W4" t="s">
        <v>169</v>
      </c>
      <c r="X4" t="s">
        <v>170</v>
      </c>
    </row>
    <row r="5" spans="1:24">
      <c r="A5">
        <v>10</v>
      </c>
      <c r="C5" t="s">
        <v>4</v>
      </c>
      <c r="D5" t="s">
        <v>180</v>
      </c>
      <c r="F5" t="s">
        <v>26</v>
      </c>
      <c r="G5" t="s">
        <v>181</v>
      </c>
      <c r="I5" t="s">
        <v>31</v>
      </c>
      <c r="J5" t="s">
        <v>184</v>
      </c>
      <c r="L5" t="s">
        <v>36</v>
      </c>
      <c r="M5" t="s">
        <v>182</v>
      </c>
      <c r="O5" t="s">
        <v>41</v>
      </c>
      <c r="P5" t="s">
        <v>182</v>
      </c>
      <c r="R5" t="s">
        <v>44</v>
      </c>
      <c r="S5" t="s">
        <v>184</v>
      </c>
      <c r="V5" t="s">
        <v>14</v>
      </c>
      <c r="W5" t="s">
        <v>171</v>
      </c>
      <c r="X5">
        <v>6.1</v>
      </c>
    </row>
    <row r="6" spans="1:24">
      <c r="A6" t="s">
        <v>172</v>
      </c>
      <c r="C6" t="s">
        <v>185</v>
      </c>
      <c r="D6" t="s">
        <v>186</v>
      </c>
      <c r="E6">
        <v>100</v>
      </c>
      <c r="F6" t="s">
        <v>197</v>
      </c>
      <c r="G6" t="s">
        <v>186</v>
      </c>
      <c r="H6">
        <v>65</v>
      </c>
      <c r="I6" t="s">
        <v>198</v>
      </c>
      <c r="J6" t="s">
        <v>199</v>
      </c>
      <c r="K6">
        <v>60</v>
      </c>
      <c r="L6" t="s">
        <v>200</v>
      </c>
      <c r="M6" t="s">
        <v>186</v>
      </c>
      <c r="N6">
        <v>40</v>
      </c>
      <c r="O6" t="s">
        <v>41</v>
      </c>
      <c r="P6" t="s">
        <v>186</v>
      </c>
      <c r="Q6">
        <v>120</v>
      </c>
      <c r="R6" t="s">
        <v>201</v>
      </c>
      <c r="S6" t="s">
        <v>186</v>
      </c>
      <c r="T6">
        <v>10</v>
      </c>
      <c r="V6" t="s">
        <v>58</v>
      </c>
      <c r="W6" t="s">
        <v>173</v>
      </c>
      <c r="X6">
        <v>2.2999999999999998</v>
      </c>
    </row>
    <row r="7" spans="1:24">
      <c r="A7">
        <v>4</v>
      </c>
      <c r="I7" t="s">
        <v>202</v>
      </c>
      <c r="J7" t="s">
        <v>186</v>
      </c>
      <c r="K7">
        <v>10</v>
      </c>
      <c r="L7" t="s">
        <v>191</v>
      </c>
      <c r="M7" t="s">
        <v>186</v>
      </c>
      <c r="N7">
        <v>40</v>
      </c>
      <c r="O7" t="s">
        <v>192</v>
      </c>
      <c r="P7" t="s">
        <v>186</v>
      </c>
      <c r="Q7">
        <v>5</v>
      </c>
      <c r="R7" t="s">
        <v>203</v>
      </c>
      <c r="S7" t="s">
        <v>186</v>
      </c>
      <c r="T7">
        <v>1</v>
      </c>
      <c r="V7" t="s">
        <v>11</v>
      </c>
      <c r="W7" t="s">
        <v>174</v>
      </c>
      <c r="X7">
        <v>2</v>
      </c>
    </row>
    <row r="8" spans="1:24">
      <c r="A8" t="s">
        <v>175</v>
      </c>
      <c r="V8" t="s">
        <v>13</v>
      </c>
      <c r="W8" t="s">
        <v>176</v>
      </c>
      <c r="X8">
        <v>2.2999999999999998</v>
      </c>
    </row>
    <row r="9" spans="1:24">
      <c r="A9" t="s">
        <v>204</v>
      </c>
      <c r="V9" t="s">
        <v>15</v>
      </c>
      <c r="W9" t="s">
        <v>177</v>
      </c>
      <c r="X9">
        <v>0</v>
      </c>
    </row>
    <row r="10" spans="1:24">
      <c r="V10" t="s">
        <v>17</v>
      </c>
      <c r="W10" t="s">
        <v>178</v>
      </c>
      <c r="X10">
        <v>0</v>
      </c>
    </row>
    <row r="11" spans="1:24">
      <c r="A11" t="s">
        <v>179</v>
      </c>
      <c r="V11" t="s">
        <v>10</v>
      </c>
    </row>
    <row r="12" spans="1:24">
      <c r="V12" t="s">
        <v>49</v>
      </c>
    </row>
    <row r="13" spans="1:24">
      <c r="A13">
        <v>10</v>
      </c>
      <c r="C13" t="s">
        <v>23</v>
      </c>
      <c r="D13" t="s">
        <v>180</v>
      </c>
      <c r="F13" t="s">
        <v>27</v>
      </c>
      <c r="G13" t="s">
        <v>181</v>
      </c>
      <c r="I13" t="s">
        <v>32</v>
      </c>
      <c r="J13" t="s">
        <v>184</v>
      </c>
      <c r="L13" t="s">
        <v>37</v>
      </c>
      <c r="M13" t="s">
        <v>182</v>
      </c>
      <c r="O13" t="s">
        <v>8</v>
      </c>
      <c r="P13" t="s">
        <v>183</v>
      </c>
      <c r="R13" t="s">
        <v>45</v>
      </c>
      <c r="S13" t="s">
        <v>184</v>
      </c>
      <c r="V13" t="s">
        <v>14</v>
      </c>
      <c r="W13" t="s">
        <v>171</v>
      </c>
      <c r="X13">
        <v>6.2</v>
      </c>
    </row>
    <row r="14" spans="1:24">
      <c r="A14" t="s">
        <v>172</v>
      </c>
      <c r="C14" t="s">
        <v>185</v>
      </c>
      <c r="D14" t="s">
        <v>186</v>
      </c>
      <c r="E14">
        <v>60</v>
      </c>
      <c r="F14" t="s">
        <v>205</v>
      </c>
      <c r="G14" t="s">
        <v>186</v>
      </c>
      <c r="H14">
        <v>55</v>
      </c>
      <c r="I14" t="s">
        <v>206</v>
      </c>
      <c r="J14" t="s">
        <v>186</v>
      </c>
      <c r="K14">
        <v>40</v>
      </c>
      <c r="L14" t="s">
        <v>207</v>
      </c>
      <c r="M14" t="s">
        <v>186</v>
      </c>
      <c r="N14">
        <v>50</v>
      </c>
      <c r="O14" t="s">
        <v>8</v>
      </c>
      <c r="P14" t="s">
        <v>186</v>
      </c>
      <c r="Q14">
        <v>120</v>
      </c>
      <c r="R14" t="s">
        <v>208</v>
      </c>
      <c r="T14">
        <v>10</v>
      </c>
      <c r="V14" t="s">
        <v>59</v>
      </c>
      <c r="W14" t="s">
        <v>173</v>
      </c>
      <c r="X14">
        <v>2.2000000000000002</v>
      </c>
    </row>
    <row r="15" spans="1:24">
      <c r="A15">
        <v>5</v>
      </c>
      <c r="C15" t="s">
        <v>209</v>
      </c>
      <c r="D15" t="s">
        <v>186</v>
      </c>
      <c r="E15">
        <v>40</v>
      </c>
      <c r="I15" t="s">
        <v>210</v>
      </c>
      <c r="J15" t="s">
        <v>186</v>
      </c>
      <c r="K15">
        <v>30</v>
      </c>
      <c r="L15" t="s">
        <v>211</v>
      </c>
      <c r="M15" t="s">
        <v>186</v>
      </c>
      <c r="N15">
        <v>2</v>
      </c>
      <c r="V15" t="s">
        <v>11</v>
      </c>
      <c r="W15" t="s">
        <v>174</v>
      </c>
      <c r="X15">
        <v>2</v>
      </c>
    </row>
    <row r="16" spans="1:24">
      <c r="A16" t="s">
        <v>175</v>
      </c>
      <c r="I16" t="s">
        <v>192</v>
      </c>
      <c r="J16" t="s">
        <v>186</v>
      </c>
      <c r="K16">
        <v>20</v>
      </c>
      <c r="V16" t="s">
        <v>51</v>
      </c>
      <c r="W16" t="s">
        <v>176</v>
      </c>
      <c r="X16">
        <v>2.2000000000000002</v>
      </c>
    </row>
    <row r="17" spans="1:24">
      <c r="A17" t="s">
        <v>212</v>
      </c>
      <c r="I17" t="s">
        <v>191</v>
      </c>
      <c r="J17" t="s">
        <v>186</v>
      </c>
      <c r="K17">
        <v>10</v>
      </c>
      <c r="V17" t="s">
        <v>15</v>
      </c>
      <c r="W17" t="s">
        <v>177</v>
      </c>
      <c r="X17">
        <v>0</v>
      </c>
    </row>
    <row r="18" spans="1:24">
      <c r="I18" t="s">
        <v>213</v>
      </c>
      <c r="J18" t="s">
        <v>186</v>
      </c>
      <c r="K18">
        <v>3</v>
      </c>
      <c r="V18" t="s">
        <v>60</v>
      </c>
      <c r="W18" t="s">
        <v>178</v>
      </c>
      <c r="X18">
        <v>0</v>
      </c>
    </row>
    <row r="19" spans="1:24">
      <c r="A19" t="s">
        <v>179</v>
      </c>
      <c r="V19" t="s">
        <v>10</v>
      </c>
    </row>
    <row r="20" spans="1:24">
      <c r="V20" t="s">
        <v>50</v>
      </c>
    </row>
    <row r="21" spans="1:24">
      <c r="A21">
        <v>10</v>
      </c>
      <c r="C21" t="s">
        <v>24</v>
      </c>
      <c r="D21" t="s">
        <v>214</v>
      </c>
      <c r="F21" t="s">
        <v>28</v>
      </c>
      <c r="G21" t="s">
        <v>215</v>
      </c>
      <c r="I21" t="s">
        <v>33</v>
      </c>
      <c r="J21" t="s">
        <v>181</v>
      </c>
      <c r="L21" t="s">
        <v>38</v>
      </c>
      <c r="M21" t="s">
        <v>216</v>
      </c>
      <c r="O21" t="s">
        <v>42</v>
      </c>
      <c r="P21" t="s">
        <v>183</v>
      </c>
      <c r="R21" t="s">
        <v>46</v>
      </c>
      <c r="S21" t="s">
        <v>184</v>
      </c>
      <c r="V21" t="s">
        <v>14</v>
      </c>
      <c r="W21" t="s">
        <v>171</v>
      </c>
      <c r="X21">
        <v>6.3</v>
      </c>
    </row>
    <row r="22" spans="1:24">
      <c r="A22" t="s">
        <v>172</v>
      </c>
      <c r="C22" t="s">
        <v>217</v>
      </c>
      <c r="D22" t="s">
        <v>186</v>
      </c>
      <c r="E22">
        <v>200</v>
      </c>
      <c r="F22" t="s">
        <v>218</v>
      </c>
      <c r="G22" t="s">
        <v>186</v>
      </c>
      <c r="H22">
        <v>65</v>
      </c>
      <c r="I22" t="s">
        <v>210</v>
      </c>
      <c r="J22" t="s">
        <v>186</v>
      </c>
      <c r="K22">
        <v>40</v>
      </c>
      <c r="L22" t="s">
        <v>219</v>
      </c>
      <c r="N22">
        <v>55</v>
      </c>
      <c r="O22" t="s">
        <v>42</v>
      </c>
      <c r="P22" t="s">
        <v>186</v>
      </c>
      <c r="Q22">
        <v>120</v>
      </c>
      <c r="R22" t="s">
        <v>198</v>
      </c>
      <c r="S22" t="s">
        <v>220</v>
      </c>
      <c r="T22">
        <v>10</v>
      </c>
      <c r="V22" t="s">
        <v>61</v>
      </c>
      <c r="W22" t="s">
        <v>173</v>
      </c>
      <c r="X22">
        <v>2</v>
      </c>
    </row>
    <row r="23" spans="1:24">
      <c r="A23">
        <v>6</v>
      </c>
      <c r="C23" t="s">
        <v>202</v>
      </c>
      <c r="D23" t="s">
        <v>186</v>
      </c>
      <c r="E23">
        <v>20</v>
      </c>
      <c r="O23" t="s">
        <v>192</v>
      </c>
      <c r="P23" t="s">
        <v>186</v>
      </c>
      <c r="Q23">
        <v>5</v>
      </c>
      <c r="R23" t="s">
        <v>221</v>
      </c>
      <c r="S23" t="s">
        <v>222</v>
      </c>
      <c r="T23">
        <v>10</v>
      </c>
      <c r="V23" t="s">
        <v>11</v>
      </c>
      <c r="W23" t="s">
        <v>174</v>
      </c>
      <c r="X23">
        <v>2</v>
      </c>
    </row>
    <row r="24" spans="1:24">
      <c r="A24" t="s">
        <v>175</v>
      </c>
      <c r="C24" t="s">
        <v>223</v>
      </c>
      <c r="D24" t="s">
        <v>186</v>
      </c>
      <c r="E24">
        <v>2</v>
      </c>
      <c r="R24" t="s">
        <v>191</v>
      </c>
      <c r="S24" t="s">
        <v>186</v>
      </c>
      <c r="T24">
        <v>20</v>
      </c>
      <c r="V24" t="s">
        <v>53</v>
      </c>
      <c r="W24" t="s">
        <v>176</v>
      </c>
      <c r="X24">
        <v>2.6</v>
      </c>
    </row>
    <row r="25" spans="1:24">
      <c r="A25" t="s">
        <v>224</v>
      </c>
      <c r="C25" t="s">
        <v>192</v>
      </c>
      <c r="D25" t="s">
        <v>186</v>
      </c>
      <c r="E25">
        <v>5</v>
      </c>
      <c r="R25" t="s">
        <v>225</v>
      </c>
      <c r="S25" t="s">
        <v>186</v>
      </c>
      <c r="T25">
        <v>1</v>
      </c>
      <c r="V25" t="s">
        <v>15</v>
      </c>
      <c r="W25" t="s">
        <v>177</v>
      </c>
      <c r="X25">
        <v>0</v>
      </c>
    </row>
    <row r="26" spans="1:24">
      <c r="C26" t="s">
        <v>191</v>
      </c>
      <c r="D26" t="s">
        <v>186</v>
      </c>
      <c r="E26">
        <v>20</v>
      </c>
      <c r="V26" t="s">
        <v>60</v>
      </c>
      <c r="W26" t="s">
        <v>178</v>
      </c>
      <c r="X26">
        <v>0</v>
      </c>
    </row>
    <row r="27" spans="1:24">
      <c r="A27" t="s">
        <v>179</v>
      </c>
      <c r="V27" t="s">
        <v>10</v>
      </c>
    </row>
    <row r="28" spans="1:24">
      <c r="V28" t="s">
        <v>52</v>
      </c>
    </row>
    <row r="29" spans="1:24">
      <c r="A29">
        <v>10</v>
      </c>
      <c r="C29" t="s">
        <v>25</v>
      </c>
      <c r="D29" t="s">
        <v>180</v>
      </c>
      <c r="F29" t="s">
        <v>29</v>
      </c>
      <c r="G29" t="s">
        <v>182</v>
      </c>
      <c r="I29" t="s">
        <v>34</v>
      </c>
      <c r="J29" t="s">
        <v>180</v>
      </c>
      <c r="L29" t="s">
        <v>39</v>
      </c>
      <c r="M29" t="s">
        <v>215</v>
      </c>
      <c r="O29" t="s">
        <v>43</v>
      </c>
      <c r="P29" t="s">
        <v>183</v>
      </c>
      <c r="R29" t="s">
        <v>47</v>
      </c>
      <c r="S29" t="s">
        <v>184</v>
      </c>
      <c r="V29" t="s">
        <v>14</v>
      </c>
      <c r="W29" t="s">
        <v>171</v>
      </c>
      <c r="X29">
        <v>6.1</v>
      </c>
    </row>
    <row r="30" spans="1:24">
      <c r="A30" t="s">
        <v>172</v>
      </c>
      <c r="C30" t="s">
        <v>185</v>
      </c>
      <c r="D30" t="s">
        <v>186</v>
      </c>
      <c r="E30">
        <v>90</v>
      </c>
      <c r="F30" t="s">
        <v>200</v>
      </c>
      <c r="G30" t="s">
        <v>186</v>
      </c>
      <c r="H30">
        <v>40</v>
      </c>
      <c r="I30" t="s">
        <v>219</v>
      </c>
      <c r="J30" t="s">
        <v>186</v>
      </c>
      <c r="K30">
        <v>50</v>
      </c>
      <c r="L30" t="s">
        <v>226</v>
      </c>
      <c r="M30" t="s">
        <v>222</v>
      </c>
      <c r="N30">
        <v>40</v>
      </c>
      <c r="O30" t="s">
        <v>43</v>
      </c>
      <c r="P30" t="s">
        <v>186</v>
      </c>
      <c r="Q30">
        <v>120</v>
      </c>
      <c r="R30" t="s">
        <v>227</v>
      </c>
      <c r="S30" t="s">
        <v>186</v>
      </c>
      <c r="T30">
        <v>30</v>
      </c>
      <c r="V30" t="s">
        <v>61</v>
      </c>
      <c r="W30" t="s">
        <v>173</v>
      </c>
      <c r="X30">
        <v>2.4</v>
      </c>
    </row>
    <row r="31" spans="1:24">
      <c r="A31">
        <v>7</v>
      </c>
      <c r="C31" t="s">
        <v>228</v>
      </c>
      <c r="D31" t="s">
        <v>186</v>
      </c>
      <c r="E31">
        <v>45</v>
      </c>
      <c r="F31" t="s">
        <v>229</v>
      </c>
      <c r="G31" t="s">
        <v>220</v>
      </c>
      <c r="H31">
        <v>20</v>
      </c>
      <c r="R31" t="s">
        <v>219</v>
      </c>
      <c r="S31" t="s">
        <v>186</v>
      </c>
      <c r="T31">
        <v>10</v>
      </c>
      <c r="V31" t="s">
        <v>11</v>
      </c>
      <c r="W31" t="s">
        <v>174</v>
      </c>
      <c r="X31">
        <v>1.8</v>
      </c>
    </row>
    <row r="32" spans="1:24">
      <c r="A32" t="s">
        <v>175</v>
      </c>
      <c r="F32" t="s">
        <v>230</v>
      </c>
      <c r="G32" t="s">
        <v>186</v>
      </c>
      <c r="H32">
        <v>10</v>
      </c>
      <c r="R32" t="s">
        <v>192</v>
      </c>
      <c r="S32" t="s">
        <v>186</v>
      </c>
      <c r="T32">
        <v>5</v>
      </c>
      <c r="V32" t="s">
        <v>55</v>
      </c>
      <c r="W32" t="s">
        <v>176</v>
      </c>
      <c r="X32">
        <v>2.2999999999999998</v>
      </c>
    </row>
    <row r="33" spans="1:24">
      <c r="A33" t="s">
        <v>231</v>
      </c>
      <c r="F33" t="s">
        <v>232</v>
      </c>
      <c r="G33" t="s">
        <v>186</v>
      </c>
      <c r="H33">
        <v>2</v>
      </c>
      <c r="V33" t="s">
        <v>15</v>
      </c>
      <c r="W33" t="s">
        <v>177</v>
      </c>
      <c r="X33">
        <v>0</v>
      </c>
    </row>
    <row r="34" spans="1:24">
      <c r="V34" t="s">
        <v>60</v>
      </c>
      <c r="W34" t="s">
        <v>178</v>
      </c>
      <c r="X34">
        <v>0</v>
      </c>
    </row>
    <row r="35" spans="1:24">
      <c r="A35" t="s">
        <v>179</v>
      </c>
      <c r="V35" t="s">
        <v>10</v>
      </c>
    </row>
    <row r="36" spans="1:24">
      <c r="V36" t="s">
        <v>54</v>
      </c>
    </row>
    <row r="37" spans="1:24">
      <c r="A37">
        <v>10</v>
      </c>
      <c r="C37" t="s">
        <v>4</v>
      </c>
      <c r="D37" t="s">
        <v>180</v>
      </c>
      <c r="F37" t="s">
        <v>30</v>
      </c>
      <c r="G37" t="s">
        <v>181</v>
      </c>
      <c r="I37" t="s">
        <v>35</v>
      </c>
      <c r="J37" t="s">
        <v>216</v>
      </c>
      <c r="L37" t="s">
        <v>40</v>
      </c>
      <c r="M37" t="s">
        <v>182</v>
      </c>
      <c r="O37" t="s">
        <v>8</v>
      </c>
      <c r="P37" t="s">
        <v>183</v>
      </c>
      <c r="R37" t="s">
        <v>48</v>
      </c>
      <c r="S37" t="s">
        <v>184</v>
      </c>
      <c r="V37" t="s">
        <v>14</v>
      </c>
      <c r="W37" t="s">
        <v>171</v>
      </c>
      <c r="X37">
        <v>6.1</v>
      </c>
    </row>
    <row r="38" spans="1:24">
      <c r="A38" t="s">
        <v>172</v>
      </c>
      <c r="C38" t="s">
        <v>185</v>
      </c>
      <c r="D38" t="s">
        <v>186</v>
      </c>
      <c r="E38">
        <v>100</v>
      </c>
      <c r="F38" t="s">
        <v>233</v>
      </c>
      <c r="G38" t="s">
        <v>186</v>
      </c>
      <c r="H38">
        <v>65</v>
      </c>
      <c r="I38" t="s">
        <v>223</v>
      </c>
      <c r="J38" t="s">
        <v>186</v>
      </c>
      <c r="K38">
        <v>5</v>
      </c>
      <c r="L38" t="s">
        <v>234</v>
      </c>
      <c r="M38" t="s">
        <v>186</v>
      </c>
      <c r="N38">
        <v>40</v>
      </c>
      <c r="O38" t="s">
        <v>8</v>
      </c>
      <c r="P38" t="s">
        <v>186</v>
      </c>
      <c r="Q38">
        <v>120</v>
      </c>
      <c r="R38" t="s">
        <v>210</v>
      </c>
      <c r="S38" t="s">
        <v>186</v>
      </c>
      <c r="T38">
        <v>10</v>
      </c>
      <c r="V38" t="s">
        <v>62</v>
      </c>
      <c r="W38" t="s">
        <v>173</v>
      </c>
      <c r="X38">
        <v>2.2000000000000002</v>
      </c>
    </row>
    <row r="39" spans="1:24">
      <c r="A39">
        <v>8</v>
      </c>
      <c r="I39" t="s">
        <v>202</v>
      </c>
      <c r="J39" t="s">
        <v>186</v>
      </c>
      <c r="K39">
        <v>20</v>
      </c>
      <c r="L39" t="s">
        <v>235</v>
      </c>
      <c r="M39" t="s">
        <v>186</v>
      </c>
      <c r="N39">
        <v>20</v>
      </c>
      <c r="R39" t="s">
        <v>236</v>
      </c>
      <c r="S39" t="s">
        <v>186</v>
      </c>
      <c r="T39">
        <v>5</v>
      </c>
      <c r="V39" t="s">
        <v>11</v>
      </c>
      <c r="W39" t="s">
        <v>174</v>
      </c>
      <c r="X39">
        <v>2.2000000000000002</v>
      </c>
    </row>
    <row r="40" spans="1:24">
      <c r="A40" t="s">
        <v>175</v>
      </c>
      <c r="I40" t="s">
        <v>237</v>
      </c>
      <c r="J40" t="s">
        <v>186</v>
      </c>
      <c r="K40">
        <v>20</v>
      </c>
      <c r="L40" t="s">
        <v>192</v>
      </c>
      <c r="M40" t="s">
        <v>186</v>
      </c>
      <c r="N40">
        <v>10</v>
      </c>
      <c r="R40" t="s">
        <v>191</v>
      </c>
      <c r="S40" t="s">
        <v>186</v>
      </c>
      <c r="T40">
        <v>10</v>
      </c>
      <c r="V40" t="s">
        <v>57</v>
      </c>
      <c r="W40" t="s">
        <v>176</v>
      </c>
      <c r="X40">
        <v>2.2999999999999998</v>
      </c>
    </row>
    <row r="41" spans="1:24">
      <c r="A41" t="s">
        <v>194</v>
      </c>
      <c r="R41" t="s">
        <v>192</v>
      </c>
      <c r="S41" t="s">
        <v>186</v>
      </c>
      <c r="T41">
        <v>10</v>
      </c>
      <c r="V41" t="s">
        <v>15</v>
      </c>
      <c r="W41" t="s">
        <v>177</v>
      </c>
      <c r="X41">
        <v>0</v>
      </c>
    </row>
    <row r="42" spans="1:24">
      <c r="R42" t="s">
        <v>238</v>
      </c>
      <c r="S42" t="s">
        <v>186</v>
      </c>
      <c r="T42">
        <v>2</v>
      </c>
      <c r="V42" t="s">
        <v>51</v>
      </c>
      <c r="W42" t="s">
        <v>178</v>
      </c>
      <c r="X42">
        <v>0</v>
      </c>
    </row>
    <row r="43" spans="1:24">
      <c r="A43" t="s">
        <v>179</v>
      </c>
      <c r="V43" t="s">
        <v>10</v>
      </c>
    </row>
    <row r="44" spans="1:24">
      <c r="V44" t="s">
        <v>56</v>
      </c>
    </row>
  </sheetData>
  <phoneticPr fontId="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4"/>
  <sheetViews>
    <sheetView workbookViewId="0">
      <selection sqref="A1:Y44"/>
    </sheetView>
  </sheetViews>
  <sheetFormatPr defaultRowHeight="16.5"/>
  <sheetData>
    <row r="1" spans="1:25">
      <c r="A1" t="s">
        <v>1693</v>
      </c>
    </row>
    <row r="3" spans="1:25">
      <c r="A3" t="s">
        <v>159</v>
      </c>
    </row>
    <row r="4" spans="1:25">
      <c r="A4" t="s">
        <v>160</v>
      </c>
      <c r="B4" t="s">
        <v>424</v>
      </c>
      <c r="C4" t="s">
        <v>161</v>
      </c>
      <c r="D4" t="s">
        <v>162</v>
      </c>
      <c r="F4" t="s">
        <v>164</v>
      </c>
      <c r="G4" t="s">
        <v>162</v>
      </c>
      <c r="I4" t="s">
        <v>165</v>
      </c>
      <c r="J4" t="s">
        <v>162</v>
      </c>
      <c r="L4" t="s">
        <v>165</v>
      </c>
      <c r="M4" t="s">
        <v>162</v>
      </c>
      <c r="O4" t="s">
        <v>165</v>
      </c>
      <c r="P4" t="s">
        <v>162</v>
      </c>
      <c r="R4" t="s">
        <v>166</v>
      </c>
      <c r="S4" t="s">
        <v>162</v>
      </c>
      <c r="U4" t="s">
        <v>1272</v>
      </c>
      <c r="V4" t="s">
        <v>168</v>
      </c>
      <c r="X4" t="s">
        <v>169</v>
      </c>
      <c r="Y4" t="s">
        <v>170</v>
      </c>
    </row>
    <row r="5" spans="1:25">
      <c r="A5">
        <v>10</v>
      </c>
      <c r="C5" t="s">
        <v>1052</v>
      </c>
      <c r="D5" t="s">
        <v>180</v>
      </c>
      <c r="E5" t="s">
        <v>163</v>
      </c>
      <c r="F5" t="s">
        <v>1694</v>
      </c>
      <c r="G5" t="s">
        <v>215</v>
      </c>
      <c r="H5" t="s">
        <v>163</v>
      </c>
      <c r="I5" t="s">
        <v>1541</v>
      </c>
      <c r="J5" t="s">
        <v>184</v>
      </c>
      <c r="K5" t="s">
        <v>163</v>
      </c>
      <c r="L5" t="s">
        <v>1695</v>
      </c>
      <c r="M5" t="s">
        <v>184</v>
      </c>
      <c r="N5" t="s">
        <v>163</v>
      </c>
      <c r="O5" t="s">
        <v>456</v>
      </c>
      <c r="P5" t="s">
        <v>184</v>
      </c>
      <c r="Q5" t="s">
        <v>163</v>
      </c>
      <c r="R5" t="s">
        <v>1544</v>
      </c>
      <c r="S5" t="s">
        <v>184</v>
      </c>
      <c r="T5" t="s">
        <v>163</v>
      </c>
      <c r="V5" t="s">
        <v>432</v>
      </c>
      <c r="X5" t="s">
        <v>171</v>
      </c>
      <c r="Y5">
        <v>6.3</v>
      </c>
    </row>
    <row r="6" spans="1:25">
      <c r="A6" t="s">
        <v>172</v>
      </c>
      <c r="C6" t="s">
        <v>185</v>
      </c>
      <c r="E6">
        <v>75</v>
      </c>
      <c r="F6" t="s">
        <v>1080</v>
      </c>
      <c r="G6" t="s">
        <v>257</v>
      </c>
      <c r="H6">
        <v>60</v>
      </c>
      <c r="I6" t="s">
        <v>1660</v>
      </c>
      <c r="K6">
        <v>40</v>
      </c>
      <c r="L6" t="s">
        <v>265</v>
      </c>
      <c r="M6" t="s">
        <v>220</v>
      </c>
      <c r="N6">
        <v>35</v>
      </c>
      <c r="O6" t="s">
        <v>1643</v>
      </c>
      <c r="Q6">
        <v>80</v>
      </c>
      <c r="R6" t="s">
        <v>251</v>
      </c>
      <c r="T6">
        <v>40</v>
      </c>
      <c r="V6">
        <v>104.5</v>
      </c>
      <c r="W6" t="s">
        <v>1353</v>
      </c>
      <c r="X6" t="s">
        <v>173</v>
      </c>
      <c r="Y6">
        <v>2.8</v>
      </c>
    </row>
    <row r="7" spans="1:25">
      <c r="A7">
        <v>25</v>
      </c>
      <c r="C7" t="s">
        <v>1058</v>
      </c>
      <c r="E7">
        <v>45</v>
      </c>
      <c r="G7" t="s">
        <v>222</v>
      </c>
      <c r="I7" t="s">
        <v>1668</v>
      </c>
      <c r="K7">
        <v>20</v>
      </c>
      <c r="L7" t="s">
        <v>1696</v>
      </c>
      <c r="M7" t="s">
        <v>220</v>
      </c>
      <c r="N7">
        <v>20</v>
      </c>
      <c r="V7" t="s">
        <v>435</v>
      </c>
      <c r="X7" t="s">
        <v>174</v>
      </c>
      <c r="Y7">
        <v>2</v>
      </c>
    </row>
    <row r="8" spans="1:25">
      <c r="A8" t="s">
        <v>175</v>
      </c>
      <c r="I8" t="s">
        <v>1644</v>
      </c>
      <c r="K8">
        <v>10</v>
      </c>
      <c r="L8" t="s">
        <v>1697</v>
      </c>
      <c r="N8">
        <v>10.5</v>
      </c>
      <c r="V8">
        <v>29</v>
      </c>
      <c r="W8" t="s">
        <v>1353</v>
      </c>
      <c r="X8" t="s">
        <v>176</v>
      </c>
      <c r="Y8">
        <v>3</v>
      </c>
    </row>
    <row r="9" spans="1:25">
      <c r="A9" t="s">
        <v>204</v>
      </c>
      <c r="I9" t="s">
        <v>1640</v>
      </c>
      <c r="K9">
        <v>10.5</v>
      </c>
      <c r="L9" t="s">
        <v>1284</v>
      </c>
      <c r="N9">
        <v>10</v>
      </c>
      <c r="V9" t="s">
        <v>439</v>
      </c>
      <c r="X9" t="s">
        <v>177</v>
      </c>
      <c r="Y9">
        <v>0</v>
      </c>
    </row>
    <row r="10" spans="1:25">
      <c r="O10" t="s">
        <v>1646</v>
      </c>
      <c r="V10">
        <v>34.199999999999996</v>
      </c>
      <c r="W10" t="s">
        <v>1353</v>
      </c>
      <c r="X10" t="s">
        <v>178</v>
      </c>
      <c r="Y10">
        <v>0</v>
      </c>
    </row>
    <row r="11" spans="1:25">
      <c r="A11" t="s">
        <v>179</v>
      </c>
      <c r="V11" t="s">
        <v>443</v>
      </c>
    </row>
    <row r="12" spans="1:25">
      <c r="V12">
        <v>815.8</v>
      </c>
      <c r="W12" t="s">
        <v>1354</v>
      </c>
    </row>
    <row r="13" spans="1:25">
      <c r="A13">
        <v>10</v>
      </c>
      <c r="C13" t="s">
        <v>4</v>
      </c>
      <c r="D13" t="s">
        <v>180</v>
      </c>
      <c r="F13" t="s">
        <v>1538</v>
      </c>
      <c r="G13" t="s">
        <v>184</v>
      </c>
      <c r="I13" t="s">
        <v>1698</v>
      </c>
      <c r="J13" t="s">
        <v>184</v>
      </c>
      <c r="L13" t="s">
        <v>1699</v>
      </c>
      <c r="M13" t="s">
        <v>184</v>
      </c>
      <c r="O13" t="s">
        <v>456</v>
      </c>
      <c r="P13" t="s">
        <v>184</v>
      </c>
      <c r="R13" t="s">
        <v>1545</v>
      </c>
      <c r="S13" t="s">
        <v>184</v>
      </c>
      <c r="V13" t="s">
        <v>432</v>
      </c>
      <c r="X13" t="s">
        <v>171</v>
      </c>
      <c r="Y13">
        <v>6.2</v>
      </c>
    </row>
    <row r="14" spans="1:25">
      <c r="A14" t="s">
        <v>172</v>
      </c>
      <c r="C14" t="s">
        <v>185</v>
      </c>
      <c r="E14">
        <v>120</v>
      </c>
      <c r="F14" t="s">
        <v>1640</v>
      </c>
      <c r="H14">
        <v>35</v>
      </c>
      <c r="I14" t="s">
        <v>219</v>
      </c>
      <c r="K14">
        <v>44</v>
      </c>
      <c r="L14" t="s">
        <v>1700</v>
      </c>
      <c r="N14">
        <v>50</v>
      </c>
      <c r="O14" t="s">
        <v>1643</v>
      </c>
      <c r="Q14">
        <v>100</v>
      </c>
      <c r="R14" t="s">
        <v>1337</v>
      </c>
      <c r="T14">
        <v>3</v>
      </c>
      <c r="V14">
        <v>102.5</v>
      </c>
      <c r="W14" t="s">
        <v>1353</v>
      </c>
      <c r="X14" t="s">
        <v>173</v>
      </c>
      <c r="Y14">
        <v>2.6</v>
      </c>
    </row>
    <row r="15" spans="1:25">
      <c r="A15">
        <v>26</v>
      </c>
      <c r="F15" t="s">
        <v>191</v>
      </c>
      <c r="H15">
        <v>20</v>
      </c>
      <c r="L15" t="s">
        <v>285</v>
      </c>
      <c r="M15" t="s">
        <v>220</v>
      </c>
      <c r="N15">
        <v>40</v>
      </c>
      <c r="R15" t="s">
        <v>1663</v>
      </c>
      <c r="T15">
        <v>20</v>
      </c>
      <c r="V15" t="s">
        <v>435</v>
      </c>
      <c r="X15" t="s">
        <v>174</v>
      </c>
      <c r="Y15">
        <v>1.9</v>
      </c>
    </row>
    <row r="16" spans="1:25">
      <c r="A16" t="s">
        <v>175</v>
      </c>
      <c r="L16" t="s">
        <v>1701</v>
      </c>
      <c r="M16" t="s">
        <v>277</v>
      </c>
      <c r="N16">
        <v>5</v>
      </c>
      <c r="R16" t="s">
        <v>1640</v>
      </c>
      <c r="T16">
        <v>3.5</v>
      </c>
      <c r="V16">
        <v>26</v>
      </c>
      <c r="W16" t="s">
        <v>1353</v>
      </c>
      <c r="X16" t="s">
        <v>176</v>
      </c>
      <c r="Y16">
        <v>2.6</v>
      </c>
    </row>
    <row r="17" spans="1:25">
      <c r="A17" t="s">
        <v>212</v>
      </c>
      <c r="L17" t="s">
        <v>1640</v>
      </c>
      <c r="N17">
        <v>7</v>
      </c>
      <c r="R17" t="s">
        <v>193</v>
      </c>
      <c r="T17">
        <v>1</v>
      </c>
      <c r="V17" t="s">
        <v>439</v>
      </c>
      <c r="X17" t="s">
        <v>177</v>
      </c>
      <c r="Y17">
        <v>0</v>
      </c>
    </row>
    <row r="18" spans="1:25">
      <c r="O18" t="s">
        <v>1646</v>
      </c>
      <c r="V18">
        <v>32.5</v>
      </c>
      <c r="W18" t="s">
        <v>1353</v>
      </c>
      <c r="X18" t="s">
        <v>178</v>
      </c>
      <c r="Y18">
        <v>0</v>
      </c>
    </row>
    <row r="19" spans="1:25">
      <c r="A19" t="s">
        <v>179</v>
      </c>
      <c r="V19" t="s">
        <v>443</v>
      </c>
    </row>
    <row r="20" spans="1:25">
      <c r="V20">
        <v>774.00000000000011</v>
      </c>
      <c r="W20" t="s">
        <v>1354</v>
      </c>
    </row>
    <row r="21" spans="1:25">
      <c r="A21">
        <v>10</v>
      </c>
      <c r="C21" t="s">
        <v>1537</v>
      </c>
      <c r="D21" t="s">
        <v>184</v>
      </c>
      <c r="F21" t="s">
        <v>1539</v>
      </c>
      <c r="G21" t="s">
        <v>216</v>
      </c>
      <c r="I21" t="s">
        <v>1702</v>
      </c>
      <c r="J21" t="s">
        <v>180</v>
      </c>
      <c r="L21" t="s">
        <v>1703</v>
      </c>
      <c r="M21" t="s">
        <v>184</v>
      </c>
      <c r="O21" t="s">
        <v>845</v>
      </c>
      <c r="P21" t="s">
        <v>184</v>
      </c>
      <c r="R21" t="s">
        <v>81</v>
      </c>
      <c r="S21" t="s">
        <v>184</v>
      </c>
      <c r="V21" t="s">
        <v>432</v>
      </c>
      <c r="X21" t="s">
        <v>171</v>
      </c>
      <c r="Y21">
        <v>6.5</v>
      </c>
    </row>
    <row r="22" spans="1:25">
      <c r="A22" t="s">
        <v>172</v>
      </c>
      <c r="C22" t="s">
        <v>185</v>
      </c>
      <c r="E22">
        <v>100</v>
      </c>
      <c r="F22" t="s">
        <v>1704</v>
      </c>
      <c r="H22">
        <v>52.5</v>
      </c>
      <c r="I22" t="s">
        <v>1705</v>
      </c>
      <c r="J22" t="s">
        <v>257</v>
      </c>
      <c r="K22">
        <v>30</v>
      </c>
      <c r="L22" t="s">
        <v>1706</v>
      </c>
      <c r="M22" t="s">
        <v>981</v>
      </c>
      <c r="N22">
        <v>30</v>
      </c>
      <c r="O22" t="s">
        <v>1643</v>
      </c>
      <c r="Q22">
        <v>120</v>
      </c>
      <c r="R22" t="s">
        <v>1663</v>
      </c>
      <c r="T22">
        <v>40</v>
      </c>
      <c r="V22">
        <v>106.5</v>
      </c>
      <c r="W22" t="s">
        <v>1353</v>
      </c>
      <c r="X22" t="s">
        <v>173</v>
      </c>
      <c r="Y22">
        <v>2.5</v>
      </c>
    </row>
    <row r="23" spans="1:25">
      <c r="A23">
        <v>27</v>
      </c>
      <c r="C23" t="s">
        <v>191</v>
      </c>
      <c r="E23">
        <v>20</v>
      </c>
      <c r="V23" t="s">
        <v>435</v>
      </c>
      <c r="X23" t="s">
        <v>174</v>
      </c>
      <c r="Y23">
        <v>1.8</v>
      </c>
    </row>
    <row r="24" spans="1:25">
      <c r="A24" t="s">
        <v>175</v>
      </c>
      <c r="C24" t="s">
        <v>983</v>
      </c>
      <c r="E24">
        <v>8</v>
      </c>
      <c r="V24">
        <v>25.5</v>
      </c>
      <c r="W24" t="s">
        <v>1353</v>
      </c>
      <c r="X24" t="s">
        <v>176</v>
      </c>
      <c r="Y24">
        <v>2.6</v>
      </c>
    </row>
    <row r="25" spans="1:25">
      <c r="A25" t="s">
        <v>224</v>
      </c>
      <c r="C25" t="s">
        <v>1045</v>
      </c>
      <c r="E25">
        <v>10.5</v>
      </c>
      <c r="V25" t="s">
        <v>439</v>
      </c>
      <c r="X25" t="s">
        <v>177</v>
      </c>
      <c r="Y25">
        <v>0</v>
      </c>
    </row>
    <row r="26" spans="1:25">
      <c r="O26" t="s">
        <v>1646</v>
      </c>
      <c r="V26">
        <v>32.299999999999997</v>
      </c>
      <c r="W26" t="s">
        <v>1353</v>
      </c>
      <c r="X26" t="s">
        <v>178</v>
      </c>
      <c r="Y26">
        <v>0</v>
      </c>
    </row>
    <row r="27" spans="1:25">
      <c r="A27" t="s">
        <v>179</v>
      </c>
      <c r="V27" t="s">
        <v>443</v>
      </c>
    </row>
    <row r="28" spans="1:25">
      <c r="V28">
        <v>784.7</v>
      </c>
      <c r="W28" t="s">
        <v>1354</v>
      </c>
    </row>
    <row r="29" spans="1:25">
      <c r="A29">
        <v>10</v>
      </c>
      <c r="C29" t="s">
        <v>25</v>
      </c>
      <c r="D29" t="s">
        <v>180</v>
      </c>
      <c r="F29" t="s">
        <v>1707</v>
      </c>
      <c r="G29" t="s">
        <v>215</v>
      </c>
      <c r="I29" t="s">
        <v>1542</v>
      </c>
      <c r="J29" t="s">
        <v>184</v>
      </c>
      <c r="L29" t="s">
        <v>1543</v>
      </c>
      <c r="M29" t="s">
        <v>184</v>
      </c>
      <c r="O29" t="s">
        <v>456</v>
      </c>
      <c r="P29" t="s">
        <v>184</v>
      </c>
      <c r="R29" t="s">
        <v>47</v>
      </c>
      <c r="S29" t="s">
        <v>184</v>
      </c>
      <c r="V29" t="s">
        <v>432</v>
      </c>
      <c r="X29" t="s">
        <v>171</v>
      </c>
      <c r="Y29">
        <v>6.5</v>
      </c>
    </row>
    <row r="30" spans="1:25">
      <c r="A30" t="s">
        <v>172</v>
      </c>
      <c r="C30" t="s">
        <v>185</v>
      </c>
      <c r="E30">
        <v>100</v>
      </c>
      <c r="F30" t="s">
        <v>1708</v>
      </c>
      <c r="H30">
        <v>60</v>
      </c>
      <c r="I30" t="s">
        <v>1709</v>
      </c>
      <c r="K30">
        <v>50</v>
      </c>
      <c r="L30" t="s">
        <v>1006</v>
      </c>
      <c r="N30">
        <v>35</v>
      </c>
      <c r="O30" t="s">
        <v>1643</v>
      </c>
      <c r="Q30">
        <v>100</v>
      </c>
      <c r="R30" t="s">
        <v>1387</v>
      </c>
      <c r="T30">
        <v>42.5</v>
      </c>
      <c r="V30">
        <v>107.5</v>
      </c>
      <c r="W30" t="s">
        <v>1353</v>
      </c>
      <c r="X30" t="s">
        <v>173</v>
      </c>
      <c r="Y30">
        <v>2.6</v>
      </c>
    </row>
    <row r="31" spans="1:25">
      <c r="A31">
        <v>28</v>
      </c>
      <c r="C31" t="s">
        <v>228</v>
      </c>
      <c r="E31">
        <v>55</v>
      </c>
      <c r="I31" t="s">
        <v>1644</v>
      </c>
      <c r="K31">
        <v>15</v>
      </c>
      <c r="L31" t="s">
        <v>191</v>
      </c>
      <c r="N31">
        <v>20</v>
      </c>
      <c r="R31" t="s">
        <v>219</v>
      </c>
      <c r="T31">
        <v>5.5</v>
      </c>
      <c r="V31" t="s">
        <v>435</v>
      </c>
      <c r="X31" t="s">
        <v>174</v>
      </c>
      <c r="Y31">
        <v>2</v>
      </c>
    </row>
    <row r="32" spans="1:25">
      <c r="A32" t="s">
        <v>175</v>
      </c>
      <c r="I32" t="s">
        <v>1284</v>
      </c>
      <c r="K32">
        <v>15</v>
      </c>
      <c r="V32">
        <v>28</v>
      </c>
      <c r="W32" t="s">
        <v>1353</v>
      </c>
      <c r="X32" t="s">
        <v>176</v>
      </c>
      <c r="Y32">
        <v>3</v>
      </c>
    </row>
    <row r="33" spans="1:25">
      <c r="A33" t="s">
        <v>231</v>
      </c>
      <c r="V33" t="s">
        <v>439</v>
      </c>
      <c r="X33" t="s">
        <v>177</v>
      </c>
      <c r="Y33">
        <v>0</v>
      </c>
    </row>
    <row r="34" spans="1:25">
      <c r="O34" t="s">
        <v>1646</v>
      </c>
      <c r="V34">
        <v>33.200000000000003</v>
      </c>
      <c r="W34" t="s">
        <v>1353</v>
      </c>
      <c r="X34" t="s">
        <v>178</v>
      </c>
      <c r="Y34">
        <v>0</v>
      </c>
    </row>
    <row r="35" spans="1:25">
      <c r="A35" t="s">
        <v>179</v>
      </c>
      <c r="V35" t="s">
        <v>443</v>
      </c>
    </row>
    <row r="36" spans="1:25">
      <c r="V36">
        <v>814.8</v>
      </c>
      <c r="W36" t="s">
        <v>1354</v>
      </c>
    </row>
    <row r="37" spans="1:25">
      <c r="A37">
        <v>10</v>
      </c>
      <c r="C37" t="s">
        <v>4</v>
      </c>
      <c r="D37" t="s">
        <v>180</v>
      </c>
      <c r="F37" t="s">
        <v>1540</v>
      </c>
      <c r="G37" t="s">
        <v>184</v>
      </c>
      <c r="I37" t="s">
        <v>1710</v>
      </c>
      <c r="J37" t="s">
        <v>184</v>
      </c>
      <c r="L37" t="s">
        <v>1711</v>
      </c>
      <c r="M37" t="s">
        <v>181</v>
      </c>
      <c r="O37" t="s">
        <v>845</v>
      </c>
      <c r="P37" t="s">
        <v>184</v>
      </c>
      <c r="R37" t="s">
        <v>1712</v>
      </c>
      <c r="S37" t="s">
        <v>184</v>
      </c>
      <c r="V37" t="s">
        <v>432</v>
      </c>
      <c r="X37" t="s">
        <v>171</v>
      </c>
      <c r="Y37">
        <v>6.5</v>
      </c>
    </row>
    <row r="38" spans="1:25">
      <c r="A38" t="s">
        <v>172</v>
      </c>
      <c r="C38" t="s">
        <v>185</v>
      </c>
      <c r="E38">
        <v>120</v>
      </c>
      <c r="F38" t="s">
        <v>1713</v>
      </c>
      <c r="H38">
        <v>80</v>
      </c>
      <c r="I38" t="s">
        <v>1714</v>
      </c>
      <c r="K38">
        <v>40</v>
      </c>
      <c r="L38" t="s">
        <v>1715</v>
      </c>
      <c r="M38" t="s">
        <v>981</v>
      </c>
      <c r="N38">
        <v>40</v>
      </c>
      <c r="O38" t="s">
        <v>1643</v>
      </c>
      <c r="Q38">
        <v>100</v>
      </c>
      <c r="R38" t="s">
        <v>1663</v>
      </c>
      <c r="T38">
        <v>30</v>
      </c>
      <c r="V38">
        <v>108</v>
      </c>
      <c r="W38" t="s">
        <v>1353</v>
      </c>
      <c r="X38" t="s">
        <v>173</v>
      </c>
      <c r="Y38">
        <v>2.7</v>
      </c>
    </row>
    <row r="39" spans="1:25">
      <c r="A39">
        <v>29</v>
      </c>
      <c r="F39" t="s">
        <v>191</v>
      </c>
      <c r="H39">
        <v>20</v>
      </c>
      <c r="I39" t="s">
        <v>1716</v>
      </c>
      <c r="J39" t="s">
        <v>220</v>
      </c>
      <c r="K39">
        <v>20</v>
      </c>
      <c r="R39" t="s">
        <v>198</v>
      </c>
      <c r="S39" t="s">
        <v>220</v>
      </c>
      <c r="T39">
        <v>18</v>
      </c>
      <c r="V39" t="s">
        <v>435</v>
      </c>
      <c r="X39" t="s">
        <v>174</v>
      </c>
      <c r="Y39">
        <v>2.1</v>
      </c>
    </row>
    <row r="40" spans="1:25">
      <c r="A40" t="s">
        <v>175</v>
      </c>
      <c r="I40" t="s">
        <v>1284</v>
      </c>
      <c r="K40">
        <v>10</v>
      </c>
      <c r="R40" t="s">
        <v>192</v>
      </c>
      <c r="T40">
        <v>5</v>
      </c>
      <c r="V40">
        <v>26.5</v>
      </c>
      <c r="W40" t="s">
        <v>1353</v>
      </c>
      <c r="X40" t="s">
        <v>176</v>
      </c>
      <c r="Y40">
        <v>2.6</v>
      </c>
    </row>
    <row r="41" spans="1:25">
      <c r="A41" t="s">
        <v>194</v>
      </c>
      <c r="R41" t="s">
        <v>1644</v>
      </c>
      <c r="T41">
        <v>5</v>
      </c>
      <c r="V41" t="s">
        <v>439</v>
      </c>
      <c r="X41" t="s">
        <v>177</v>
      </c>
      <c r="Y41">
        <v>0</v>
      </c>
    </row>
    <row r="42" spans="1:25">
      <c r="V42">
        <v>34</v>
      </c>
      <c r="W42" t="s">
        <v>1353</v>
      </c>
      <c r="X42" t="s">
        <v>178</v>
      </c>
      <c r="Y42">
        <v>0</v>
      </c>
    </row>
    <row r="43" spans="1:25">
      <c r="A43" t="s">
        <v>179</v>
      </c>
      <c r="V43" t="s">
        <v>443</v>
      </c>
    </row>
    <row r="44" spans="1:25">
      <c r="V44">
        <v>806.5</v>
      </c>
      <c r="W44" t="s">
        <v>1354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topLeftCell="A19" workbookViewId="0">
      <selection sqref="A1:X44"/>
    </sheetView>
  </sheetViews>
  <sheetFormatPr defaultRowHeight="16.5"/>
  <sheetData>
    <row r="1" spans="1:24">
      <c r="A1" t="s">
        <v>239</v>
      </c>
    </row>
    <row r="3" spans="1:24">
      <c r="A3" t="s">
        <v>159</v>
      </c>
    </row>
    <row r="4" spans="1:24">
      <c r="A4" t="s">
        <v>160</v>
      </c>
      <c r="C4" t="s">
        <v>161</v>
      </c>
      <c r="D4" t="s">
        <v>162</v>
      </c>
      <c r="E4" t="s">
        <v>163</v>
      </c>
      <c r="F4" t="s">
        <v>164</v>
      </c>
      <c r="G4" t="s">
        <v>162</v>
      </c>
      <c r="H4" t="s">
        <v>163</v>
      </c>
      <c r="I4" t="s">
        <v>165</v>
      </c>
      <c r="J4" t="s">
        <v>162</v>
      </c>
      <c r="K4" t="s">
        <v>163</v>
      </c>
      <c r="L4" t="s">
        <v>165</v>
      </c>
      <c r="M4" t="s">
        <v>162</v>
      </c>
      <c r="N4" t="s">
        <v>163</v>
      </c>
      <c r="O4" t="s">
        <v>165</v>
      </c>
      <c r="P4" t="s">
        <v>162</v>
      </c>
      <c r="Q4" t="s">
        <v>163</v>
      </c>
      <c r="R4" t="s">
        <v>166</v>
      </c>
      <c r="S4" t="s">
        <v>162</v>
      </c>
      <c r="T4" t="s">
        <v>163</v>
      </c>
      <c r="U4" t="s">
        <v>167</v>
      </c>
      <c r="V4" t="s">
        <v>168</v>
      </c>
      <c r="W4" t="s">
        <v>169</v>
      </c>
      <c r="X4" t="s">
        <v>170</v>
      </c>
    </row>
    <row r="5" spans="1:24">
      <c r="V5" t="s">
        <v>14</v>
      </c>
      <c r="W5" t="s">
        <v>171</v>
      </c>
    </row>
    <row r="6" spans="1:24">
      <c r="A6" t="s">
        <v>172</v>
      </c>
      <c r="W6" t="s">
        <v>173</v>
      </c>
    </row>
    <row r="7" spans="1:24">
      <c r="V7" t="s">
        <v>11</v>
      </c>
      <c r="W7" t="s">
        <v>174</v>
      </c>
    </row>
    <row r="8" spans="1:24">
      <c r="A8" t="s">
        <v>175</v>
      </c>
      <c r="W8" t="s">
        <v>176</v>
      </c>
    </row>
    <row r="9" spans="1:24">
      <c r="V9" t="s">
        <v>15</v>
      </c>
      <c r="W9" t="s">
        <v>177</v>
      </c>
    </row>
    <row r="10" spans="1:24">
      <c r="W10" t="s">
        <v>178</v>
      </c>
    </row>
    <row r="11" spans="1:24">
      <c r="A11" t="s">
        <v>179</v>
      </c>
      <c r="V11" t="s">
        <v>10</v>
      </c>
    </row>
    <row r="13" spans="1:24">
      <c r="A13">
        <v>10</v>
      </c>
      <c r="C13" t="s">
        <v>23</v>
      </c>
      <c r="D13" t="s">
        <v>180</v>
      </c>
      <c r="F13" t="s">
        <v>68</v>
      </c>
      <c r="G13" t="s">
        <v>182</v>
      </c>
      <c r="I13" t="s">
        <v>72</v>
      </c>
      <c r="J13" t="s">
        <v>181</v>
      </c>
      <c r="L13" t="s">
        <v>76</v>
      </c>
      <c r="M13" t="s">
        <v>181</v>
      </c>
      <c r="O13" t="s">
        <v>8</v>
      </c>
      <c r="P13" t="s">
        <v>183</v>
      </c>
      <c r="R13" t="s">
        <v>80</v>
      </c>
      <c r="S13" t="s">
        <v>184</v>
      </c>
      <c r="V13" t="s">
        <v>14</v>
      </c>
      <c r="W13" t="s">
        <v>171</v>
      </c>
      <c r="X13">
        <v>6.1</v>
      </c>
    </row>
    <row r="14" spans="1:24">
      <c r="A14" t="s">
        <v>172</v>
      </c>
      <c r="C14" t="s">
        <v>185</v>
      </c>
      <c r="D14" t="s">
        <v>186</v>
      </c>
      <c r="E14">
        <v>60</v>
      </c>
      <c r="F14" t="s">
        <v>200</v>
      </c>
      <c r="G14" t="s">
        <v>186</v>
      </c>
      <c r="H14">
        <v>50</v>
      </c>
      <c r="I14" t="s">
        <v>240</v>
      </c>
      <c r="J14" t="s">
        <v>186</v>
      </c>
      <c r="K14">
        <v>40</v>
      </c>
      <c r="L14" t="s">
        <v>227</v>
      </c>
      <c r="M14" t="s">
        <v>186</v>
      </c>
      <c r="N14">
        <v>20</v>
      </c>
      <c r="O14" t="s">
        <v>8</v>
      </c>
      <c r="P14" t="s">
        <v>186</v>
      </c>
      <c r="Q14">
        <v>120</v>
      </c>
      <c r="R14" t="s">
        <v>241</v>
      </c>
      <c r="T14">
        <v>10</v>
      </c>
      <c r="V14" t="s">
        <v>58</v>
      </c>
      <c r="W14" t="s">
        <v>173</v>
      </c>
      <c r="X14">
        <v>2.2999999999999998</v>
      </c>
    </row>
    <row r="15" spans="1:24">
      <c r="A15">
        <v>12</v>
      </c>
      <c r="C15" t="s">
        <v>209</v>
      </c>
      <c r="D15" t="s">
        <v>186</v>
      </c>
      <c r="E15">
        <v>40</v>
      </c>
      <c r="F15" t="s">
        <v>191</v>
      </c>
      <c r="G15" t="s">
        <v>186</v>
      </c>
      <c r="H15">
        <v>30</v>
      </c>
      <c r="L15" t="s">
        <v>192</v>
      </c>
      <c r="M15" t="s">
        <v>186</v>
      </c>
      <c r="N15">
        <v>10</v>
      </c>
      <c r="R15" t="s">
        <v>42</v>
      </c>
      <c r="T15">
        <v>20</v>
      </c>
      <c r="V15" t="s">
        <v>11</v>
      </c>
      <c r="W15" t="s">
        <v>174</v>
      </c>
      <c r="X15">
        <v>2</v>
      </c>
    </row>
    <row r="16" spans="1:24">
      <c r="A16" t="s">
        <v>175</v>
      </c>
      <c r="F16" t="s">
        <v>242</v>
      </c>
      <c r="G16" t="s">
        <v>186</v>
      </c>
      <c r="H16">
        <v>3</v>
      </c>
      <c r="L16" t="s">
        <v>210</v>
      </c>
      <c r="M16" t="s">
        <v>186</v>
      </c>
      <c r="N16">
        <v>10</v>
      </c>
      <c r="R16" t="s">
        <v>192</v>
      </c>
      <c r="T16">
        <v>10</v>
      </c>
      <c r="V16" t="s">
        <v>13</v>
      </c>
      <c r="W16" t="s">
        <v>176</v>
      </c>
      <c r="X16">
        <v>2.2000000000000002</v>
      </c>
    </row>
    <row r="17" spans="1:24">
      <c r="A17" t="s">
        <v>212</v>
      </c>
      <c r="F17" t="s">
        <v>243</v>
      </c>
      <c r="G17" t="s">
        <v>186</v>
      </c>
      <c r="H17">
        <v>5</v>
      </c>
      <c r="L17" t="s">
        <v>244</v>
      </c>
      <c r="M17" t="s">
        <v>186</v>
      </c>
      <c r="N17">
        <v>5</v>
      </c>
      <c r="R17" t="s">
        <v>191</v>
      </c>
      <c r="T17">
        <v>10</v>
      </c>
      <c r="V17" t="s">
        <v>15</v>
      </c>
      <c r="W17" t="s">
        <v>177</v>
      </c>
      <c r="X17">
        <v>0</v>
      </c>
    </row>
    <row r="18" spans="1:24">
      <c r="R18" t="s">
        <v>195</v>
      </c>
      <c r="T18">
        <v>5</v>
      </c>
      <c r="V18" t="s">
        <v>17</v>
      </c>
      <c r="W18" t="s">
        <v>178</v>
      </c>
      <c r="X18">
        <v>0</v>
      </c>
    </row>
    <row r="19" spans="1:24">
      <c r="A19" t="s">
        <v>179</v>
      </c>
      <c r="V19" t="s">
        <v>10</v>
      </c>
    </row>
    <row r="20" spans="1:24">
      <c r="V20" t="s">
        <v>49</v>
      </c>
    </row>
    <row r="21" spans="1:24">
      <c r="A21">
        <v>10</v>
      </c>
      <c r="C21" t="s">
        <v>67</v>
      </c>
      <c r="D21" t="s">
        <v>182</v>
      </c>
      <c r="F21" t="s">
        <v>69</v>
      </c>
      <c r="G21" t="s">
        <v>215</v>
      </c>
      <c r="I21" t="s">
        <v>73</v>
      </c>
      <c r="J21" t="s">
        <v>181</v>
      </c>
      <c r="L21" t="s">
        <v>77</v>
      </c>
      <c r="M21" t="s">
        <v>216</v>
      </c>
      <c r="O21" t="s">
        <v>42</v>
      </c>
      <c r="P21" t="s">
        <v>183</v>
      </c>
      <c r="R21" t="s">
        <v>81</v>
      </c>
      <c r="S21" t="s">
        <v>184</v>
      </c>
      <c r="V21" t="s">
        <v>14</v>
      </c>
      <c r="W21" t="s">
        <v>171</v>
      </c>
      <c r="X21">
        <v>6.1</v>
      </c>
    </row>
    <row r="22" spans="1:24">
      <c r="A22" t="s">
        <v>172</v>
      </c>
      <c r="C22" t="s">
        <v>185</v>
      </c>
      <c r="D22" t="s">
        <v>186</v>
      </c>
      <c r="E22">
        <v>110</v>
      </c>
      <c r="F22" t="s">
        <v>245</v>
      </c>
      <c r="G22" t="s">
        <v>246</v>
      </c>
      <c r="H22">
        <v>65</v>
      </c>
      <c r="I22" t="s">
        <v>247</v>
      </c>
      <c r="K22">
        <v>40</v>
      </c>
      <c r="L22" t="s">
        <v>248</v>
      </c>
      <c r="M22" t="s">
        <v>199</v>
      </c>
      <c r="N22">
        <v>20</v>
      </c>
      <c r="O22" t="s">
        <v>42</v>
      </c>
      <c r="P22" t="s">
        <v>186</v>
      </c>
      <c r="Q22">
        <v>120</v>
      </c>
      <c r="R22" t="s">
        <v>249</v>
      </c>
      <c r="S22" t="s">
        <v>186</v>
      </c>
      <c r="T22">
        <v>30</v>
      </c>
      <c r="V22" t="s">
        <v>87</v>
      </c>
      <c r="W22" t="s">
        <v>173</v>
      </c>
      <c r="X22">
        <v>2.1</v>
      </c>
    </row>
    <row r="23" spans="1:24">
      <c r="A23">
        <v>13</v>
      </c>
      <c r="C23" t="s">
        <v>250</v>
      </c>
      <c r="D23" t="s">
        <v>186</v>
      </c>
      <c r="E23">
        <v>5</v>
      </c>
      <c r="L23" t="s">
        <v>251</v>
      </c>
      <c r="M23" t="s">
        <v>186</v>
      </c>
      <c r="N23">
        <v>20</v>
      </c>
      <c r="O23" t="s">
        <v>192</v>
      </c>
      <c r="P23" t="s">
        <v>186</v>
      </c>
      <c r="Q23">
        <v>5</v>
      </c>
      <c r="V23" t="s">
        <v>11</v>
      </c>
      <c r="W23" t="s">
        <v>174</v>
      </c>
      <c r="X23">
        <v>2.4</v>
      </c>
    </row>
    <row r="24" spans="1:24">
      <c r="A24" t="s">
        <v>175</v>
      </c>
      <c r="C24" t="s">
        <v>191</v>
      </c>
      <c r="D24" t="s">
        <v>186</v>
      </c>
      <c r="E24">
        <v>20</v>
      </c>
      <c r="L24" t="s">
        <v>192</v>
      </c>
      <c r="M24" t="s">
        <v>186</v>
      </c>
      <c r="N24">
        <v>10</v>
      </c>
      <c r="V24" t="s">
        <v>53</v>
      </c>
      <c r="W24" t="s">
        <v>176</v>
      </c>
      <c r="X24">
        <v>2.5</v>
      </c>
    </row>
    <row r="25" spans="1:24">
      <c r="A25" t="s">
        <v>224</v>
      </c>
      <c r="C25" t="s">
        <v>219</v>
      </c>
      <c r="D25" t="s">
        <v>186</v>
      </c>
      <c r="E25">
        <v>5</v>
      </c>
      <c r="L25" t="s">
        <v>252</v>
      </c>
      <c r="M25" t="s">
        <v>186</v>
      </c>
      <c r="N25">
        <v>20</v>
      </c>
      <c r="V25" t="s">
        <v>15</v>
      </c>
      <c r="W25" t="s">
        <v>177</v>
      </c>
      <c r="X25">
        <v>0</v>
      </c>
    </row>
    <row r="26" spans="1:24">
      <c r="C26" t="s">
        <v>253</v>
      </c>
      <c r="D26" t="s">
        <v>186</v>
      </c>
      <c r="E26">
        <v>1</v>
      </c>
      <c r="V26" t="s">
        <v>60</v>
      </c>
      <c r="W26" t="s">
        <v>178</v>
      </c>
      <c r="X26">
        <v>0</v>
      </c>
    </row>
    <row r="27" spans="1:24">
      <c r="A27" t="s">
        <v>179</v>
      </c>
      <c r="V27" t="s">
        <v>10</v>
      </c>
    </row>
    <row r="28" spans="1:24">
      <c r="V28" t="s">
        <v>84</v>
      </c>
    </row>
    <row r="29" spans="1:24">
      <c r="A29">
        <v>10</v>
      </c>
      <c r="C29" t="s">
        <v>25</v>
      </c>
      <c r="D29" t="s">
        <v>180</v>
      </c>
      <c r="F29" t="s">
        <v>70</v>
      </c>
      <c r="G29" t="s">
        <v>254</v>
      </c>
      <c r="I29" t="s">
        <v>74</v>
      </c>
      <c r="J29" t="s">
        <v>182</v>
      </c>
      <c r="L29" t="s">
        <v>78</v>
      </c>
      <c r="M29" t="s">
        <v>184</v>
      </c>
      <c r="O29" t="s">
        <v>43</v>
      </c>
      <c r="P29" t="s">
        <v>183</v>
      </c>
      <c r="R29" t="s">
        <v>82</v>
      </c>
      <c r="S29" t="s">
        <v>184</v>
      </c>
      <c r="V29" t="s">
        <v>14</v>
      </c>
      <c r="W29" t="s">
        <v>171</v>
      </c>
      <c r="X29">
        <v>6.3</v>
      </c>
    </row>
    <row r="30" spans="1:24">
      <c r="A30" t="s">
        <v>172</v>
      </c>
      <c r="C30" t="s">
        <v>185</v>
      </c>
      <c r="D30" t="s">
        <v>186</v>
      </c>
      <c r="E30">
        <v>90</v>
      </c>
      <c r="F30" t="s">
        <v>205</v>
      </c>
      <c r="G30" t="s">
        <v>186</v>
      </c>
      <c r="H30">
        <v>60</v>
      </c>
      <c r="I30" t="s">
        <v>255</v>
      </c>
      <c r="J30" t="s">
        <v>186</v>
      </c>
      <c r="K30">
        <v>40</v>
      </c>
      <c r="L30" t="s">
        <v>206</v>
      </c>
      <c r="M30" t="s">
        <v>186</v>
      </c>
      <c r="N30">
        <v>40</v>
      </c>
      <c r="O30" t="s">
        <v>43</v>
      </c>
      <c r="P30" t="s">
        <v>186</v>
      </c>
      <c r="Q30">
        <v>120</v>
      </c>
      <c r="R30" t="s">
        <v>256</v>
      </c>
      <c r="S30" t="s">
        <v>257</v>
      </c>
      <c r="T30">
        <v>10</v>
      </c>
      <c r="V30" t="s">
        <v>62</v>
      </c>
      <c r="W30" t="s">
        <v>173</v>
      </c>
      <c r="X30">
        <v>2</v>
      </c>
    </row>
    <row r="31" spans="1:24">
      <c r="A31">
        <v>14</v>
      </c>
      <c r="C31" t="s">
        <v>228</v>
      </c>
      <c r="D31" t="s">
        <v>186</v>
      </c>
      <c r="E31">
        <v>45</v>
      </c>
      <c r="L31" t="s">
        <v>192</v>
      </c>
      <c r="M31" t="s">
        <v>186</v>
      </c>
      <c r="N31">
        <v>20</v>
      </c>
      <c r="V31" t="s">
        <v>11</v>
      </c>
      <c r="W31" t="s">
        <v>174</v>
      </c>
      <c r="X31">
        <v>2.2999999999999998</v>
      </c>
    </row>
    <row r="32" spans="1:24">
      <c r="A32" t="s">
        <v>175</v>
      </c>
      <c r="L32" t="s">
        <v>210</v>
      </c>
      <c r="M32" t="s">
        <v>186</v>
      </c>
      <c r="N32">
        <v>20</v>
      </c>
      <c r="V32" t="s">
        <v>55</v>
      </c>
      <c r="W32" t="s">
        <v>176</v>
      </c>
      <c r="X32">
        <v>2.4</v>
      </c>
    </row>
    <row r="33" spans="1:24">
      <c r="A33" t="s">
        <v>231</v>
      </c>
      <c r="L33" t="s">
        <v>213</v>
      </c>
      <c r="M33" t="s">
        <v>186</v>
      </c>
      <c r="N33">
        <v>3</v>
      </c>
      <c r="V33" t="s">
        <v>15</v>
      </c>
      <c r="W33" t="s">
        <v>177</v>
      </c>
      <c r="X33">
        <v>0</v>
      </c>
    </row>
    <row r="34" spans="1:24">
      <c r="V34" t="s">
        <v>60</v>
      </c>
      <c r="W34" t="s">
        <v>178</v>
      </c>
      <c r="X34">
        <v>0</v>
      </c>
    </row>
    <row r="35" spans="1:24">
      <c r="A35" t="s">
        <v>179</v>
      </c>
      <c r="V35" t="s">
        <v>10</v>
      </c>
    </row>
    <row r="36" spans="1:24">
      <c r="V36" t="s">
        <v>85</v>
      </c>
    </row>
    <row r="37" spans="1:24">
      <c r="A37">
        <v>10</v>
      </c>
      <c r="C37" t="s">
        <v>4</v>
      </c>
      <c r="D37" t="s">
        <v>180</v>
      </c>
      <c r="F37" t="s">
        <v>71</v>
      </c>
      <c r="G37" t="s">
        <v>181</v>
      </c>
      <c r="I37" t="s">
        <v>75</v>
      </c>
      <c r="J37" t="s">
        <v>184</v>
      </c>
      <c r="L37" t="s">
        <v>79</v>
      </c>
      <c r="M37" t="s">
        <v>181</v>
      </c>
      <c r="O37" t="s">
        <v>8</v>
      </c>
      <c r="P37" t="s">
        <v>183</v>
      </c>
      <c r="R37" t="s">
        <v>83</v>
      </c>
      <c r="S37" t="s">
        <v>184</v>
      </c>
      <c r="V37" t="s">
        <v>14</v>
      </c>
      <c r="W37" t="s">
        <v>171</v>
      </c>
      <c r="X37">
        <v>6</v>
      </c>
    </row>
    <row r="38" spans="1:24">
      <c r="A38" t="s">
        <v>172</v>
      </c>
      <c r="C38" t="s">
        <v>185</v>
      </c>
      <c r="D38" t="s">
        <v>186</v>
      </c>
      <c r="E38">
        <v>100</v>
      </c>
      <c r="F38" t="s">
        <v>187</v>
      </c>
      <c r="G38" t="s">
        <v>186</v>
      </c>
      <c r="H38">
        <v>60</v>
      </c>
      <c r="I38" t="s">
        <v>253</v>
      </c>
      <c r="J38" t="s">
        <v>186</v>
      </c>
      <c r="K38">
        <v>5</v>
      </c>
      <c r="L38" t="s">
        <v>258</v>
      </c>
      <c r="M38" t="s">
        <v>259</v>
      </c>
      <c r="N38">
        <v>30</v>
      </c>
      <c r="O38" t="s">
        <v>8</v>
      </c>
      <c r="P38" t="s">
        <v>186</v>
      </c>
      <c r="Q38">
        <v>120</v>
      </c>
      <c r="R38" t="s">
        <v>260</v>
      </c>
      <c r="S38" t="s">
        <v>186</v>
      </c>
      <c r="T38">
        <v>5</v>
      </c>
      <c r="V38" t="s">
        <v>58</v>
      </c>
      <c r="W38" t="s">
        <v>173</v>
      </c>
      <c r="X38">
        <v>2.2999999999999998</v>
      </c>
    </row>
    <row r="39" spans="1:24">
      <c r="A39">
        <v>15</v>
      </c>
      <c r="I39" t="s">
        <v>202</v>
      </c>
      <c r="J39" t="s">
        <v>186</v>
      </c>
      <c r="K39">
        <v>20</v>
      </c>
      <c r="R39" t="s">
        <v>238</v>
      </c>
      <c r="S39" t="s">
        <v>186</v>
      </c>
      <c r="T39">
        <v>2</v>
      </c>
      <c r="V39" t="s">
        <v>11</v>
      </c>
      <c r="W39" t="s">
        <v>174</v>
      </c>
      <c r="X39">
        <v>2.2000000000000002</v>
      </c>
    </row>
    <row r="40" spans="1:24">
      <c r="A40" t="s">
        <v>175</v>
      </c>
      <c r="I40" t="s">
        <v>227</v>
      </c>
      <c r="J40" t="s">
        <v>186</v>
      </c>
      <c r="K40">
        <v>10</v>
      </c>
      <c r="V40" t="s">
        <v>53</v>
      </c>
      <c r="W40" t="s">
        <v>176</v>
      </c>
      <c r="X40">
        <v>2.1</v>
      </c>
    </row>
    <row r="41" spans="1:24">
      <c r="A41" t="s">
        <v>194</v>
      </c>
      <c r="I41" t="s">
        <v>191</v>
      </c>
      <c r="J41" t="s">
        <v>186</v>
      </c>
      <c r="K41">
        <v>20</v>
      </c>
      <c r="V41" t="s">
        <v>15</v>
      </c>
      <c r="W41" t="s">
        <v>177</v>
      </c>
      <c r="X41">
        <v>0</v>
      </c>
    </row>
    <row r="42" spans="1:24">
      <c r="I42" t="s">
        <v>192</v>
      </c>
      <c r="J42" t="s">
        <v>186</v>
      </c>
      <c r="K42">
        <v>10</v>
      </c>
      <c r="V42" t="s">
        <v>88</v>
      </c>
      <c r="W42" t="s">
        <v>178</v>
      </c>
      <c r="X42">
        <v>0</v>
      </c>
    </row>
    <row r="43" spans="1:24">
      <c r="A43" t="s">
        <v>179</v>
      </c>
      <c r="V43" t="s">
        <v>10</v>
      </c>
    </row>
    <row r="44" spans="1:24">
      <c r="V44" t="s">
        <v>86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4"/>
    </sheetView>
  </sheetViews>
  <sheetFormatPr defaultRowHeight="16.5"/>
  <sheetData>
    <row r="1" spans="1:24">
      <c r="A1" t="s">
        <v>261</v>
      </c>
    </row>
    <row r="3" spans="1:24">
      <c r="A3" t="s">
        <v>159</v>
      </c>
    </row>
    <row r="4" spans="1:24">
      <c r="A4" t="s">
        <v>160</v>
      </c>
      <c r="C4" t="s">
        <v>161</v>
      </c>
      <c r="D4" t="s">
        <v>162</v>
      </c>
      <c r="E4" t="s">
        <v>163</v>
      </c>
      <c r="F4" t="s">
        <v>164</v>
      </c>
      <c r="G4" t="s">
        <v>162</v>
      </c>
      <c r="H4" t="s">
        <v>163</v>
      </c>
      <c r="I4" t="s">
        <v>165</v>
      </c>
      <c r="J4" t="s">
        <v>162</v>
      </c>
      <c r="K4" t="s">
        <v>163</v>
      </c>
      <c r="L4" t="s">
        <v>165</v>
      </c>
      <c r="M4" t="s">
        <v>162</v>
      </c>
      <c r="N4" t="s">
        <v>163</v>
      </c>
      <c r="O4" t="s">
        <v>165</v>
      </c>
      <c r="P4" t="s">
        <v>162</v>
      </c>
      <c r="Q4" t="s">
        <v>163</v>
      </c>
      <c r="R4" t="s">
        <v>166</v>
      </c>
      <c r="S4" t="s">
        <v>162</v>
      </c>
      <c r="T4" t="s">
        <v>163</v>
      </c>
      <c r="U4" t="s">
        <v>167</v>
      </c>
      <c r="V4" t="s">
        <v>168</v>
      </c>
      <c r="W4" t="s">
        <v>169</v>
      </c>
      <c r="X4" t="s">
        <v>170</v>
      </c>
    </row>
    <row r="5" spans="1:24">
      <c r="A5">
        <v>10</v>
      </c>
      <c r="C5" t="s">
        <v>4</v>
      </c>
      <c r="D5" t="s">
        <v>180</v>
      </c>
      <c r="F5" t="s">
        <v>95</v>
      </c>
      <c r="G5" t="s">
        <v>216</v>
      </c>
      <c r="I5" t="s">
        <v>100</v>
      </c>
      <c r="J5" t="s">
        <v>216</v>
      </c>
      <c r="L5" t="s">
        <v>105</v>
      </c>
      <c r="M5" t="s">
        <v>181</v>
      </c>
      <c r="O5" t="s">
        <v>110</v>
      </c>
      <c r="P5" t="s">
        <v>183</v>
      </c>
      <c r="R5" t="s">
        <v>111</v>
      </c>
      <c r="S5" t="s">
        <v>184</v>
      </c>
      <c r="V5" t="s">
        <v>14</v>
      </c>
      <c r="W5" t="s">
        <v>171</v>
      </c>
      <c r="X5">
        <v>6.1</v>
      </c>
    </row>
    <row r="6" spans="1:24">
      <c r="A6" t="s">
        <v>172</v>
      </c>
      <c r="C6" t="s">
        <v>185</v>
      </c>
      <c r="D6" t="s">
        <v>186</v>
      </c>
      <c r="E6">
        <v>100</v>
      </c>
      <c r="F6" t="s">
        <v>205</v>
      </c>
      <c r="G6" t="s">
        <v>186</v>
      </c>
      <c r="H6">
        <v>50</v>
      </c>
      <c r="I6" t="s">
        <v>251</v>
      </c>
      <c r="J6" t="s">
        <v>186</v>
      </c>
      <c r="K6">
        <v>20</v>
      </c>
      <c r="L6" t="s">
        <v>262</v>
      </c>
      <c r="M6" t="s">
        <v>259</v>
      </c>
      <c r="N6">
        <v>50</v>
      </c>
      <c r="O6" t="s">
        <v>110</v>
      </c>
      <c r="P6" t="s">
        <v>186</v>
      </c>
      <c r="Q6">
        <v>120</v>
      </c>
      <c r="R6" t="s">
        <v>227</v>
      </c>
      <c r="S6" t="s">
        <v>186</v>
      </c>
      <c r="T6">
        <v>10</v>
      </c>
      <c r="V6" t="s">
        <v>121</v>
      </c>
      <c r="W6" t="s">
        <v>173</v>
      </c>
      <c r="X6">
        <v>2.5</v>
      </c>
    </row>
    <row r="7" spans="1:24">
      <c r="A7">
        <v>18</v>
      </c>
      <c r="I7" t="s">
        <v>237</v>
      </c>
      <c r="J7" t="s">
        <v>186</v>
      </c>
      <c r="K7">
        <v>20</v>
      </c>
      <c r="O7" t="s">
        <v>192</v>
      </c>
      <c r="P7" t="s">
        <v>186</v>
      </c>
      <c r="Q7">
        <v>10</v>
      </c>
      <c r="R7" t="s">
        <v>192</v>
      </c>
      <c r="S7" t="s">
        <v>186</v>
      </c>
      <c r="T7">
        <v>3</v>
      </c>
      <c r="V7" t="s">
        <v>11</v>
      </c>
      <c r="W7" t="s">
        <v>174</v>
      </c>
      <c r="X7">
        <v>2</v>
      </c>
    </row>
    <row r="8" spans="1:24">
      <c r="A8" t="s">
        <v>175</v>
      </c>
      <c r="I8" t="s">
        <v>202</v>
      </c>
      <c r="J8" t="s">
        <v>186</v>
      </c>
      <c r="K8">
        <v>10</v>
      </c>
      <c r="R8" t="s">
        <v>219</v>
      </c>
      <c r="S8" t="s">
        <v>186</v>
      </c>
      <c r="T8">
        <v>2</v>
      </c>
      <c r="V8" t="s">
        <v>116</v>
      </c>
      <c r="W8" t="s">
        <v>176</v>
      </c>
      <c r="X8">
        <v>2.5</v>
      </c>
    </row>
    <row r="9" spans="1:24">
      <c r="A9" t="s">
        <v>204</v>
      </c>
      <c r="R9" t="s">
        <v>263</v>
      </c>
      <c r="S9" t="s">
        <v>186</v>
      </c>
      <c r="T9">
        <v>5</v>
      </c>
      <c r="V9" t="s">
        <v>15</v>
      </c>
      <c r="W9" t="s">
        <v>177</v>
      </c>
      <c r="X9">
        <v>0</v>
      </c>
    </row>
    <row r="10" spans="1:24">
      <c r="V10" t="s">
        <v>122</v>
      </c>
      <c r="W10" t="s">
        <v>178</v>
      </c>
      <c r="X10">
        <v>0</v>
      </c>
    </row>
    <row r="11" spans="1:24">
      <c r="A11" t="s">
        <v>179</v>
      </c>
      <c r="V11" t="s">
        <v>10</v>
      </c>
    </row>
    <row r="12" spans="1:24">
      <c r="V12" t="s">
        <v>115</v>
      </c>
    </row>
    <row r="13" spans="1:24">
      <c r="A13">
        <v>10</v>
      </c>
      <c r="C13" t="s">
        <v>23</v>
      </c>
      <c r="D13" t="s">
        <v>180</v>
      </c>
      <c r="F13" t="s">
        <v>96</v>
      </c>
      <c r="G13" t="s">
        <v>181</v>
      </c>
      <c r="I13" t="s">
        <v>101</v>
      </c>
      <c r="J13" t="s">
        <v>182</v>
      </c>
      <c r="L13" t="s">
        <v>106</v>
      </c>
      <c r="M13" t="s">
        <v>184</v>
      </c>
      <c r="O13" t="s">
        <v>8</v>
      </c>
      <c r="P13" t="s">
        <v>183</v>
      </c>
      <c r="R13" t="s">
        <v>112</v>
      </c>
      <c r="S13" t="s">
        <v>184</v>
      </c>
      <c r="V13" t="s">
        <v>14</v>
      </c>
      <c r="W13" t="s">
        <v>171</v>
      </c>
      <c r="X13">
        <v>6.5</v>
      </c>
    </row>
    <row r="14" spans="1:24">
      <c r="A14" t="s">
        <v>172</v>
      </c>
      <c r="C14" t="s">
        <v>185</v>
      </c>
      <c r="D14" t="s">
        <v>186</v>
      </c>
      <c r="E14">
        <v>60</v>
      </c>
      <c r="F14" t="s">
        <v>197</v>
      </c>
      <c r="G14" t="s">
        <v>186</v>
      </c>
      <c r="H14">
        <v>60</v>
      </c>
      <c r="I14" t="s">
        <v>191</v>
      </c>
      <c r="J14" t="s">
        <v>186</v>
      </c>
      <c r="K14">
        <v>20</v>
      </c>
      <c r="L14" t="s">
        <v>210</v>
      </c>
      <c r="M14" t="s">
        <v>186</v>
      </c>
      <c r="N14">
        <v>30</v>
      </c>
      <c r="O14" t="s">
        <v>8</v>
      </c>
      <c r="P14" t="s">
        <v>186</v>
      </c>
      <c r="Q14">
        <v>120</v>
      </c>
      <c r="R14" t="s">
        <v>264</v>
      </c>
      <c r="T14">
        <v>10</v>
      </c>
      <c r="V14" t="s">
        <v>123</v>
      </c>
      <c r="W14" t="s">
        <v>173</v>
      </c>
      <c r="X14">
        <v>2.5</v>
      </c>
    </row>
    <row r="15" spans="1:24">
      <c r="A15">
        <v>19</v>
      </c>
      <c r="C15" t="s">
        <v>209</v>
      </c>
      <c r="D15" t="s">
        <v>186</v>
      </c>
      <c r="E15">
        <v>40</v>
      </c>
      <c r="I15" t="s">
        <v>226</v>
      </c>
      <c r="J15" t="s">
        <v>222</v>
      </c>
      <c r="K15">
        <v>30</v>
      </c>
      <c r="L15" t="s">
        <v>200</v>
      </c>
      <c r="M15" t="s">
        <v>186</v>
      </c>
      <c r="N15">
        <v>20</v>
      </c>
      <c r="V15" t="s">
        <v>11</v>
      </c>
      <c r="W15" t="s">
        <v>174</v>
      </c>
      <c r="X15">
        <v>1.9</v>
      </c>
    </row>
    <row r="16" spans="1:24">
      <c r="A16" t="s">
        <v>175</v>
      </c>
      <c r="I16" t="s">
        <v>265</v>
      </c>
      <c r="J16" t="s">
        <v>220</v>
      </c>
      <c r="K16">
        <v>40</v>
      </c>
      <c r="L16" t="s">
        <v>192</v>
      </c>
      <c r="M16" t="s">
        <v>186</v>
      </c>
      <c r="N16">
        <v>10</v>
      </c>
      <c r="V16" t="s">
        <v>118</v>
      </c>
      <c r="W16" t="s">
        <v>176</v>
      </c>
      <c r="X16">
        <v>2.7</v>
      </c>
    </row>
    <row r="17" spans="1:24">
      <c r="A17" t="s">
        <v>212</v>
      </c>
      <c r="L17" t="s">
        <v>191</v>
      </c>
      <c r="M17" t="s">
        <v>186</v>
      </c>
      <c r="N17">
        <v>10</v>
      </c>
      <c r="V17" t="s">
        <v>15</v>
      </c>
      <c r="W17" t="s">
        <v>177</v>
      </c>
      <c r="X17">
        <v>0</v>
      </c>
    </row>
    <row r="18" spans="1:24">
      <c r="L18" t="s">
        <v>213</v>
      </c>
      <c r="M18" t="s">
        <v>186</v>
      </c>
      <c r="N18">
        <v>3</v>
      </c>
      <c r="V18" t="s">
        <v>124</v>
      </c>
      <c r="W18" t="s">
        <v>178</v>
      </c>
      <c r="X18">
        <v>0</v>
      </c>
    </row>
    <row r="19" spans="1:24">
      <c r="A19" t="s">
        <v>179</v>
      </c>
      <c r="V19" t="s">
        <v>10</v>
      </c>
    </row>
    <row r="20" spans="1:24">
      <c r="V20" t="s">
        <v>117</v>
      </c>
    </row>
    <row r="21" spans="1:24">
      <c r="A21">
        <v>10</v>
      </c>
      <c r="C21" t="s">
        <v>94</v>
      </c>
      <c r="D21" t="s">
        <v>182</v>
      </c>
      <c r="F21" t="s">
        <v>97</v>
      </c>
      <c r="G21" t="s">
        <v>215</v>
      </c>
      <c r="I21" t="s">
        <v>102</v>
      </c>
      <c r="J21" t="s">
        <v>184</v>
      </c>
      <c r="L21" t="s">
        <v>107</v>
      </c>
      <c r="M21" t="s">
        <v>181</v>
      </c>
      <c r="O21" t="s">
        <v>42</v>
      </c>
      <c r="P21" t="s">
        <v>183</v>
      </c>
      <c r="R21" t="s">
        <v>113</v>
      </c>
      <c r="S21" t="s">
        <v>184</v>
      </c>
      <c r="V21" t="s">
        <v>14</v>
      </c>
      <c r="W21" t="s">
        <v>171</v>
      </c>
      <c r="X21">
        <v>6.4</v>
      </c>
    </row>
    <row r="22" spans="1:24">
      <c r="A22" t="s">
        <v>172</v>
      </c>
      <c r="C22" t="s">
        <v>185</v>
      </c>
      <c r="D22" t="s">
        <v>186</v>
      </c>
      <c r="E22">
        <v>120</v>
      </c>
      <c r="F22" t="s">
        <v>206</v>
      </c>
      <c r="G22" t="s">
        <v>186</v>
      </c>
      <c r="H22">
        <v>60</v>
      </c>
      <c r="I22" t="s">
        <v>227</v>
      </c>
      <c r="J22" t="s">
        <v>186</v>
      </c>
      <c r="K22">
        <v>20</v>
      </c>
      <c r="L22" t="s">
        <v>107</v>
      </c>
      <c r="N22">
        <v>30</v>
      </c>
      <c r="O22" t="s">
        <v>42</v>
      </c>
      <c r="P22" t="s">
        <v>186</v>
      </c>
      <c r="Q22">
        <v>120</v>
      </c>
      <c r="R22" t="s">
        <v>266</v>
      </c>
      <c r="S22" t="s">
        <v>186</v>
      </c>
      <c r="T22">
        <v>30</v>
      </c>
      <c r="V22" t="s">
        <v>87</v>
      </c>
      <c r="W22" t="s">
        <v>173</v>
      </c>
      <c r="X22">
        <v>2.5</v>
      </c>
    </row>
    <row r="23" spans="1:24">
      <c r="A23">
        <v>20</v>
      </c>
      <c r="C23" t="s">
        <v>227</v>
      </c>
      <c r="D23" t="s">
        <v>186</v>
      </c>
      <c r="E23">
        <v>10</v>
      </c>
      <c r="I23" t="s">
        <v>192</v>
      </c>
      <c r="J23" t="s">
        <v>186</v>
      </c>
      <c r="K23">
        <v>10</v>
      </c>
      <c r="O23" t="s">
        <v>192</v>
      </c>
      <c r="P23" t="s">
        <v>186</v>
      </c>
      <c r="Q23">
        <v>5</v>
      </c>
      <c r="R23" t="s">
        <v>267</v>
      </c>
      <c r="S23" t="s">
        <v>186</v>
      </c>
      <c r="T23">
        <v>1</v>
      </c>
      <c r="V23" t="s">
        <v>11</v>
      </c>
      <c r="W23" t="s">
        <v>174</v>
      </c>
      <c r="X23">
        <v>1.8</v>
      </c>
    </row>
    <row r="24" spans="1:24">
      <c r="A24" t="s">
        <v>175</v>
      </c>
      <c r="C24" t="s">
        <v>192</v>
      </c>
      <c r="D24" t="s">
        <v>186</v>
      </c>
      <c r="E24">
        <v>5</v>
      </c>
      <c r="I24" t="s">
        <v>251</v>
      </c>
      <c r="J24" t="s">
        <v>186</v>
      </c>
      <c r="K24">
        <v>20</v>
      </c>
      <c r="R24" t="s">
        <v>268</v>
      </c>
      <c r="S24" t="s">
        <v>186</v>
      </c>
      <c r="T24">
        <v>1</v>
      </c>
      <c r="V24" t="s">
        <v>53</v>
      </c>
      <c r="W24" t="s">
        <v>176</v>
      </c>
      <c r="X24">
        <v>2.6</v>
      </c>
    </row>
    <row r="25" spans="1:24">
      <c r="A25" t="s">
        <v>224</v>
      </c>
      <c r="C25" t="s">
        <v>219</v>
      </c>
      <c r="D25" t="s">
        <v>186</v>
      </c>
      <c r="E25">
        <v>5</v>
      </c>
      <c r="I25" t="s">
        <v>269</v>
      </c>
      <c r="J25" t="s">
        <v>220</v>
      </c>
      <c r="K25">
        <v>20</v>
      </c>
      <c r="R25" t="s">
        <v>270</v>
      </c>
      <c r="S25" t="s">
        <v>186</v>
      </c>
      <c r="T25">
        <v>1</v>
      </c>
      <c r="V25" t="s">
        <v>15</v>
      </c>
      <c r="W25" t="s">
        <v>177</v>
      </c>
      <c r="X25">
        <v>0</v>
      </c>
    </row>
    <row r="26" spans="1:24">
      <c r="C26" t="s">
        <v>195</v>
      </c>
      <c r="D26" t="s">
        <v>186</v>
      </c>
      <c r="E26">
        <v>5</v>
      </c>
      <c r="V26" t="s">
        <v>125</v>
      </c>
      <c r="W26" t="s">
        <v>178</v>
      </c>
      <c r="X26">
        <v>0</v>
      </c>
    </row>
    <row r="27" spans="1:24">
      <c r="A27" t="s">
        <v>179</v>
      </c>
      <c r="C27" t="s">
        <v>271</v>
      </c>
      <c r="D27" t="s">
        <v>186</v>
      </c>
      <c r="E27">
        <v>1</v>
      </c>
      <c r="V27" t="s">
        <v>10</v>
      </c>
    </row>
    <row r="28" spans="1:24">
      <c r="V28" t="s">
        <v>119</v>
      </c>
    </row>
    <row r="29" spans="1:24">
      <c r="A29">
        <v>10</v>
      </c>
      <c r="C29" t="s">
        <v>25</v>
      </c>
      <c r="D29" t="s">
        <v>180</v>
      </c>
      <c r="F29" t="s">
        <v>98</v>
      </c>
      <c r="G29" t="s">
        <v>184</v>
      </c>
      <c r="I29" t="s">
        <v>103</v>
      </c>
      <c r="J29" t="s">
        <v>215</v>
      </c>
      <c r="L29" t="s">
        <v>108</v>
      </c>
      <c r="M29" t="s">
        <v>182</v>
      </c>
      <c r="O29" t="s">
        <v>43</v>
      </c>
      <c r="P29" t="s">
        <v>183</v>
      </c>
      <c r="R29" t="s">
        <v>114</v>
      </c>
      <c r="S29" t="s">
        <v>184</v>
      </c>
      <c r="V29" t="s">
        <v>14</v>
      </c>
      <c r="W29" t="s">
        <v>171</v>
      </c>
      <c r="X29">
        <v>6.5</v>
      </c>
    </row>
    <row r="30" spans="1:24">
      <c r="A30" t="s">
        <v>172</v>
      </c>
      <c r="C30" t="s">
        <v>185</v>
      </c>
      <c r="D30" t="s">
        <v>186</v>
      </c>
      <c r="E30">
        <v>90</v>
      </c>
      <c r="F30" t="s">
        <v>200</v>
      </c>
      <c r="G30" t="s">
        <v>186</v>
      </c>
      <c r="H30">
        <v>50</v>
      </c>
      <c r="I30" t="s">
        <v>272</v>
      </c>
      <c r="J30" t="s">
        <v>259</v>
      </c>
      <c r="K30">
        <v>60</v>
      </c>
      <c r="L30" t="s">
        <v>273</v>
      </c>
      <c r="M30" t="s">
        <v>222</v>
      </c>
      <c r="N30">
        <v>30</v>
      </c>
      <c r="O30" t="s">
        <v>43</v>
      </c>
      <c r="P30" t="s">
        <v>186</v>
      </c>
      <c r="Q30">
        <v>120</v>
      </c>
      <c r="R30" t="s">
        <v>198</v>
      </c>
      <c r="S30" t="s">
        <v>220</v>
      </c>
      <c r="T30">
        <v>20</v>
      </c>
      <c r="V30" t="s">
        <v>16</v>
      </c>
      <c r="W30" t="s">
        <v>173</v>
      </c>
      <c r="X30">
        <v>2.2999999999999998</v>
      </c>
    </row>
    <row r="31" spans="1:24">
      <c r="A31">
        <v>21</v>
      </c>
      <c r="C31" t="s">
        <v>228</v>
      </c>
      <c r="D31" t="s">
        <v>186</v>
      </c>
      <c r="E31">
        <v>45</v>
      </c>
      <c r="F31" t="s">
        <v>191</v>
      </c>
      <c r="G31" t="s">
        <v>186</v>
      </c>
      <c r="H31">
        <v>20</v>
      </c>
      <c r="L31" t="s">
        <v>41</v>
      </c>
      <c r="M31" t="s">
        <v>186</v>
      </c>
      <c r="N31">
        <v>40</v>
      </c>
      <c r="R31" t="s">
        <v>238</v>
      </c>
      <c r="S31" t="s">
        <v>186</v>
      </c>
      <c r="T31">
        <v>3</v>
      </c>
      <c r="V31" t="s">
        <v>11</v>
      </c>
      <c r="W31" t="s">
        <v>174</v>
      </c>
      <c r="X31">
        <v>1.8</v>
      </c>
    </row>
    <row r="32" spans="1:24">
      <c r="A32" t="s">
        <v>175</v>
      </c>
      <c r="F32" t="s">
        <v>274</v>
      </c>
      <c r="G32" t="s">
        <v>186</v>
      </c>
      <c r="H32">
        <v>1</v>
      </c>
      <c r="L32" t="s">
        <v>192</v>
      </c>
      <c r="M32" t="s">
        <v>186</v>
      </c>
      <c r="N32">
        <v>5</v>
      </c>
      <c r="V32" t="s">
        <v>13</v>
      </c>
      <c r="W32" t="s">
        <v>176</v>
      </c>
      <c r="X32">
        <v>2.4</v>
      </c>
    </row>
    <row r="33" spans="1:24">
      <c r="A33" t="s">
        <v>231</v>
      </c>
      <c r="V33" t="s">
        <v>15</v>
      </c>
      <c r="W33" t="s">
        <v>177</v>
      </c>
      <c r="X33">
        <v>0</v>
      </c>
    </row>
    <row r="34" spans="1:24">
      <c r="V34" t="s">
        <v>17</v>
      </c>
      <c r="W34" t="s">
        <v>178</v>
      </c>
      <c r="X34">
        <v>0</v>
      </c>
    </row>
    <row r="35" spans="1:24">
      <c r="A35" t="s">
        <v>179</v>
      </c>
      <c r="V35" t="s">
        <v>10</v>
      </c>
    </row>
    <row r="36" spans="1:24">
      <c r="V36" t="s">
        <v>12</v>
      </c>
    </row>
    <row r="37" spans="1:24">
      <c r="A37">
        <v>10</v>
      </c>
      <c r="C37" t="s">
        <v>4</v>
      </c>
      <c r="D37" t="s">
        <v>180</v>
      </c>
      <c r="F37" t="s">
        <v>99</v>
      </c>
      <c r="G37" t="s">
        <v>181</v>
      </c>
      <c r="I37" t="s">
        <v>104</v>
      </c>
      <c r="J37" t="s">
        <v>182</v>
      </c>
      <c r="L37" t="s">
        <v>109</v>
      </c>
      <c r="M37" t="s">
        <v>181</v>
      </c>
      <c r="O37" t="s">
        <v>8</v>
      </c>
      <c r="P37" t="s">
        <v>183</v>
      </c>
      <c r="R37" t="s">
        <v>81</v>
      </c>
      <c r="S37" t="s">
        <v>184</v>
      </c>
      <c r="V37" t="s">
        <v>14</v>
      </c>
      <c r="W37" t="s">
        <v>171</v>
      </c>
      <c r="X37">
        <v>6.2</v>
      </c>
    </row>
    <row r="38" spans="1:24">
      <c r="A38" t="s">
        <v>172</v>
      </c>
      <c r="C38" t="s">
        <v>185</v>
      </c>
      <c r="D38" t="s">
        <v>186</v>
      </c>
      <c r="E38">
        <v>100</v>
      </c>
      <c r="F38" t="s">
        <v>275</v>
      </c>
      <c r="G38" t="s">
        <v>186</v>
      </c>
      <c r="H38">
        <v>65</v>
      </c>
      <c r="I38" t="s">
        <v>42</v>
      </c>
      <c r="J38" t="s">
        <v>186</v>
      </c>
      <c r="K38">
        <v>40</v>
      </c>
      <c r="L38" t="s">
        <v>188</v>
      </c>
      <c r="M38" t="s">
        <v>186</v>
      </c>
      <c r="N38">
        <v>40</v>
      </c>
      <c r="O38" t="s">
        <v>8</v>
      </c>
      <c r="P38" t="s">
        <v>186</v>
      </c>
      <c r="Q38">
        <v>120</v>
      </c>
      <c r="R38" t="s">
        <v>249</v>
      </c>
      <c r="S38" t="s">
        <v>186</v>
      </c>
      <c r="T38">
        <v>30</v>
      </c>
      <c r="V38" t="s">
        <v>126</v>
      </c>
      <c r="W38" t="s">
        <v>173</v>
      </c>
      <c r="X38">
        <v>2.5</v>
      </c>
    </row>
    <row r="39" spans="1:24">
      <c r="A39">
        <v>22</v>
      </c>
      <c r="I39" t="s">
        <v>276</v>
      </c>
      <c r="J39" t="s">
        <v>277</v>
      </c>
      <c r="K39">
        <v>10</v>
      </c>
      <c r="V39" t="s">
        <v>11</v>
      </c>
      <c r="W39" t="s">
        <v>174</v>
      </c>
      <c r="X39">
        <v>1.8</v>
      </c>
    </row>
    <row r="40" spans="1:24">
      <c r="A40" t="s">
        <v>175</v>
      </c>
      <c r="I40" t="s">
        <v>200</v>
      </c>
      <c r="J40" t="s">
        <v>186</v>
      </c>
      <c r="K40">
        <v>20</v>
      </c>
      <c r="V40" t="s">
        <v>53</v>
      </c>
      <c r="W40" t="s">
        <v>176</v>
      </c>
      <c r="X40">
        <v>2.2999999999999998</v>
      </c>
    </row>
    <row r="41" spans="1:24">
      <c r="A41" t="s">
        <v>194</v>
      </c>
      <c r="I41" t="s">
        <v>241</v>
      </c>
      <c r="J41" t="s">
        <v>220</v>
      </c>
      <c r="K41">
        <v>10</v>
      </c>
      <c r="V41" t="s">
        <v>15</v>
      </c>
      <c r="W41" t="s">
        <v>177</v>
      </c>
      <c r="X41">
        <v>0</v>
      </c>
    </row>
    <row r="42" spans="1:24">
      <c r="V42" t="s">
        <v>60</v>
      </c>
      <c r="W42" t="s">
        <v>178</v>
      </c>
      <c r="X42">
        <v>0</v>
      </c>
    </row>
    <row r="43" spans="1:24">
      <c r="A43" t="s">
        <v>179</v>
      </c>
      <c r="V43" t="s">
        <v>10</v>
      </c>
    </row>
    <row r="44" spans="1:24">
      <c r="V44" t="s">
        <v>120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>
      <selection sqref="A1:X44"/>
    </sheetView>
  </sheetViews>
  <sheetFormatPr defaultRowHeight="16.5"/>
  <sheetData>
    <row r="1" spans="1:24">
      <c r="A1" t="s">
        <v>278</v>
      </c>
    </row>
    <row r="3" spans="1:24">
      <c r="A3" t="s">
        <v>159</v>
      </c>
    </row>
    <row r="4" spans="1:24">
      <c r="A4" t="s">
        <v>160</v>
      </c>
      <c r="C4" t="s">
        <v>161</v>
      </c>
      <c r="D4" t="s">
        <v>162</v>
      </c>
      <c r="E4" t="s">
        <v>163</v>
      </c>
      <c r="F4" t="s">
        <v>164</v>
      </c>
      <c r="G4" t="s">
        <v>162</v>
      </c>
      <c r="H4" t="s">
        <v>163</v>
      </c>
      <c r="I4" t="s">
        <v>165</v>
      </c>
      <c r="J4" t="s">
        <v>162</v>
      </c>
      <c r="K4" t="s">
        <v>163</v>
      </c>
      <c r="L4" t="s">
        <v>165</v>
      </c>
      <c r="M4" t="s">
        <v>162</v>
      </c>
      <c r="N4" t="s">
        <v>163</v>
      </c>
      <c r="O4" t="s">
        <v>165</v>
      </c>
      <c r="P4" t="s">
        <v>162</v>
      </c>
      <c r="Q4" t="s">
        <v>163</v>
      </c>
      <c r="R4" t="s">
        <v>166</v>
      </c>
      <c r="S4" t="s">
        <v>162</v>
      </c>
      <c r="T4" t="s">
        <v>163</v>
      </c>
      <c r="U4" t="s">
        <v>167</v>
      </c>
      <c r="V4" t="s">
        <v>168</v>
      </c>
      <c r="W4" t="s">
        <v>169</v>
      </c>
      <c r="X4" t="s">
        <v>170</v>
      </c>
    </row>
    <row r="5" spans="1:24">
      <c r="A5">
        <v>10</v>
      </c>
      <c r="C5" t="s">
        <v>4</v>
      </c>
      <c r="D5" t="s">
        <v>180</v>
      </c>
      <c r="F5" t="s">
        <v>133</v>
      </c>
      <c r="G5" t="s">
        <v>182</v>
      </c>
      <c r="I5" t="s">
        <v>138</v>
      </c>
      <c r="J5" t="s">
        <v>182</v>
      </c>
      <c r="L5" t="s">
        <v>143</v>
      </c>
      <c r="M5" t="s">
        <v>184</v>
      </c>
      <c r="O5" t="s">
        <v>41</v>
      </c>
      <c r="P5" t="s">
        <v>182</v>
      </c>
      <c r="R5" t="s">
        <v>148</v>
      </c>
      <c r="S5" t="s">
        <v>184</v>
      </c>
      <c r="V5" t="s">
        <v>14</v>
      </c>
      <c r="W5" t="s">
        <v>171</v>
      </c>
      <c r="X5">
        <v>6.2</v>
      </c>
    </row>
    <row r="6" spans="1:24">
      <c r="A6" t="s">
        <v>172</v>
      </c>
      <c r="C6" t="s">
        <v>185</v>
      </c>
      <c r="D6" t="s">
        <v>186</v>
      </c>
      <c r="E6">
        <v>100</v>
      </c>
      <c r="F6" t="s">
        <v>206</v>
      </c>
      <c r="G6" t="s">
        <v>186</v>
      </c>
      <c r="H6">
        <v>50</v>
      </c>
      <c r="I6" t="s">
        <v>279</v>
      </c>
      <c r="J6" t="s">
        <v>259</v>
      </c>
      <c r="K6">
        <v>20</v>
      </c>
      <c r="L6" t="s">
        <v>280</v>
      </c>
      <c r="M6" t="s">
        <v>186</v>
      </c>
      <c r="N6">
        <v>30</v>
      </c>
      <c r="O6" t="s">
        <v>41</v>
      </c>
      <c r="P6" t="s">
        <v>186</v>
      </c>
      <c r="Q6">
        <v>120</v>
      </c>
      <c r="R6" t="s">
        <v>230</v>
      </c>
      <c r="S6" t="s">
        <v>186</v>
      </c>
      <c r="T6">
        <v>2</v>
      </c>
      <c r="V6" t="s">
        <v>61</v>
      </c>
      <c r="W6" t="s">
        <v>173</v>
      </c>
      <c r="X6">
        <v>2.4</v>
      </c>
    </row>
    <row r="7" spans="1:24">
      <c r="A7">
        <v>25</v>
      </c>
      <c r="F7" t="s">
        <v>192</v>
      </c>
      <c r="G7" t="s">
        <v>186</v>
      </c>
      <c r="H7">
        <v>10</v>
      </c>
      <c r="I7" t="s">
        <v>226</v>
      </c>
      <c r="J7" t="s">
        <v>222</v>
      </c>
      <c r="K7">
        <v>40</v>
      </c>
      <c r="L7" t="s">
        <v>281</v>
      </c>
      <c r="M7" t="s">
        <v>186</v>
      </c>
      <c r="N7">
        <v>30</v>
      </c>
      <c r="O7" t="s">
        <v>192</v>
      </c>
      <c r="P7" t="s">
        <v>186</v>
      </c>
      <c r="Q7">
        <v>5</v>
      </c>
      <c r="R7" t="s">
        <v>219</v>
      </c>
      <c r="S7" t="s">
        <v>186</v>
      </c>
      <c r="T7">
        <v>5</v>
      </c>
      <c r="V7" t="s">
        <v>11</v>
      </c>
      <c r="W7" t="s">
        <v>174</v>
      </c>
      <c r="X7">
        <v>2.2000000000000002</v>
      </c>
    </row>
    <row r="8" spans="1:24">
      <c r="A8" t="s">
        <v>175</v>
      </c>
      <c r="F8" t="s">
        <v>282</v>
      </c>
      <c r="G8" t="s">
        <v>186</v>
      </c>
      <c r="H8">
        <v>10</v>
      </c>
      <c r="I8" t="s">
        <v>191</v>
      </c>
      <c r="J8" t="s">
        <v>186</v>
      </c>
      <c r="K8">
        <v>30</v>
      </c>
      <c r="L8" t="s">
        <v>192</v>
      </c>
      <c r="M8" t="s">
        <v>186</v>
      </c>
      <c r="N8">
        <v>5</v>
      </c>
      <c r="V8" t="s">
        <v>53</v>
      </c>
      <c r="W8" t="s">
        <v>176</v>
      </c>
      <c r="X8">
        <v>2.2999999999999998</v>
      </c>
    </row>
    <row r="9" spans="1:24">
      <c r="A9" t="s">
        <v>204</v>
      </c>
      <c r="F9" t="s">
        <v>283</v>
      </c>
      <c r="G9" t="s">
        <v>186</v>
      </c>
      <c r="H9">
        <v>10</v>
      </c>
      <c r="I9" t="s">
        <v>192</v>
      </c>
      <c r="K9">
        <v>10</v>
      </c>
      <c r="V9" t="s">
        <v>15</v>
      </c>
      <c r="W9" t="s">
        <v>177</v>
      </c>
      <c r="X9">
        <v>0</v>
      </c>
    </row>
    <row r="10" spans="1:24">
      <c r="V10" t="s">
        <v>60</v>
      </c>
      <c r="W10" t="s">
        <v>178</v>
      </c>
      <c r="X10">
        <v>0</v>
      </c>
    </row>
    <row r="11" spans="1:24">
      <c r="A11" t="s">
        <v>179</v>
      </c>
      <c r="V11" t="s">
        <v>10</v>
      </c>
    </row>
    <row r="12" spans="1:24">
      <c r="V12" t="s">
        <v>153</v>
      </c>
    </row>
    <row r="13" spans="1:24">
      <c r="A13">
        <v>10</v>
      </c>
      <c r="C13" t="s">
        <v>23</v>
      </c>
      <c r="D13" t="s">
        <v>180</v>
      </c>
      <c r="F13" t="s">
        <v>134</v>
      </c>
      <c r="G13" t="s">
        <v>182</v>
      </c>
      <c r="I13" t="s">
        <v>139</v>
      </c>
      <c r="J13" t="s">
        <v>215</v>
      </c>
      <c r="L13" t="s">
        <v>144</v>
      </c>
      <c r="M13" t="s">
        <v>180</v>
      </c>
      <c r="O13" t="s">
        <v>8</v>
      </c>
      <c r="P13" t="s">
        <v>183</v>
      </c>
      <c r="R13" t="s">
        <v>149</v>
      </c>
      <c r="S13" t="s">
        <v>184</v>
      </c>
      <c r="V13" t="s">
        <v>14</v>
      </c>
      <c r="W13" t="s">
        <v>171</v>
      </c>
      <c r="X13">
        <v>6.2</v>
      </c>
    </row>
    <row r="14" spans="1:24">
      <c r="A14" t="s">
        <v>172</v>
      </c>
      <c r="C14" t="s">
        <v>185</v>
      </c>
      <c r="D14" t="s">
        <v>186</v>
      </c>
      <c r="E14">
        <v>60</v>
      </c>
      <c r="F14" t="s">
        <v>200</v>
      </c>
      <c r="G14" t="s">
        <v>186</v>
      </c>
      <c r="H14">
        <v>50</v>
      </c>
      <c r="I14" t="s">
        <v>206</v>
      </c>
      <c r="J14" t="s">
        <v>186</v>
      </c>
      <c r="K14">
        <v>40</v>
      </c>
      <c r="L14" t="s">
        <v>284</v>
      </c>
      <c r="M14" t="s">
        <v>222</v>
      </c>
      <c r="N14">
        <v>10</v>
      </c>
      <c r="O14" t="s">
        <v>8</v>
      </c>
      <c r="P14" t="s">
        <v>186</v>
      </c>
      <c r="Q14">
        <v>120</v>
      </c>
      <c r="R14" t="s">
        <v>249</v>
      </c>
      <c r="S14" t="s">
        <v>186</v>
      </c>
      <c r="T14">
        <v>20</v>
      </c>
      <c r="V14" t="s">
        <v>16</v>
      </c>
      <c r="W14" t="s">
        <v>173</v>
      </c>
      <c r="X14">
        <v>2.5</v>
      </c>
    </row>
    <row r="15" spans="1:24">
      <c r="A15">
        <v>26</v>
      </c>
      <c r="C15" t="s">
        <v>209</v>
      </c>
      <c r="D15" t="s">
        <v>186</v>
      </c>
      <c r="E15">
        <v>40</v>
      </c>
      <c r="F15" t="s">
        <v>191</v>
      </c>
      <c r="G15" t="s">
        <v>186</v>
      </c>
      <c r="H15">
        <v>40</v>
      </c>
      <c r="L15" t="s">
        <v>219</v>
      </c>
      <c r="M15" t="s">
        <v>186</v>
      </c>
      <c r="N15">
        <v>40</v>
      </c>
      <c r="R15" t="s">
        <v>285</v>
      </c>
      <c r="S15" t="s">
        <v>220</v>
      </c>
      <c r="T15">
        <v>20</v>
      </c>
      <c r="V15" t="s">
        <v>11</v>
      </c>
      <c r="W15" t="s">
        <v>174</v>
      </c>
      <c r="X15">
        <v>2</v>
      </c>
    </row>
    <row r="16" spans="1:24">
      <c r="A16" t="s">
        <v>175</v>
      </c>
      <c r="F16" t="s">
        <v>192</v>
      </c>
      <c r="G16" t="s">
        <v>186</v>
      </c>
      <c r="H16">
        <v>10</v>
      </c>
      <c r="V16" t="s">
        <v>13</v>
      </c>
      <c r="W16" t="s">
        <v>176</v>
      </c>
      <c r="X16">
        <v>2.4</v>
      </c>
    </row>
    <row r="17" spans="1:24">
      <c r="A17" t="s">
        <v>212</v>
      </c>
      <c r="V17" t="s">
        <v>15</v>
      </c>
      <c r="W17" t="s">
        <v>177</v>
      </c>
      <c r="X17">
        <v>0</v>
      </c>
    </row>
    <row r="18" spans="1:24">
      <c r="V18" t="s">
        <v>17</v>
      </c>
      <c r="W18" t="s">
        <v>178</v>
      </c>
      <c r="X18">
        <v>0</v>
      </c>
    </row>
    <row r="19" spans="1:24">
      <c r="A19" t="s">
        <v>179</v>
      </c>
      <c r="V19" t="s">
        <v>10</v>
      </c>
    </row>
    <row r="20" spans="1:24">
      <c r="V20" t="s">
        <v>12</v>
      </c>
    </row>
    <row r="21" spans="1:24">
      <c r="A21">
        <v>10</v>
      </c>
      <c r="C21" t="s">
        <v>132</v>
      </c>
      <c r="D21" t="s">
        <v>214</v>
      </c>
      <c r="F21" t="s">
        <v>135</v>
      </c>
      <c r="G21" t="s">
        <v>215</v>
      </c>
      <c r="I21" t="s">
        <v>140</v>
      </c>
      <c r="J21" t="s">
        <v>181</v>
      </c>
      <c r="L21" t="s">
        <v>145</v>
      </c>
      <c r="M21" t="s">
        <v>184</v>
      </c>
      <c r="O21" t="s">
        <v>42</v>
      </c>
      <c r="P21" t="s">
        <v>183</v>
      </c>
      <c r="R21" t="s">
        <v>150</v>
      </c>
      <c r="S21" t="s">
        <v>184</v>
      </c>
      <c r="V21" t="s">
        <v>14</v>
      </c>
      <c r="W21" t="s">
        <v>171</v>
      </c>
      <c r="X21">
        <v>6.4</v>
      </c>
    </row>
    <row r="22" spans="1:24">
      <c r="A22" t="s">
        <v>172</v>
      </c>
      <c r="C22" t="s">
        <v>217</v>
      </c>
      <c r="D22" t="s">
        <v>186</v>
      </c>
      <c r="E22">
        <v>150</v>
      </c>
      <c r="F22" t="s">
        <v>233</v>
      </c>
      <c r="G22" t="s">
        <v>186</v>
      </c>
      <c r="H22">
        <v>65</v>
      </c>
      <c r="I22" t="s">
        <v>140</v>
      </c>
      <c r="K22">
        <v>30</v>
      </c>
      <c r="L22" t="s">
        <v>198</v>
      </c>
      <c r="M22" t="s">
        <v>199</v>
      </c>
      <c r="N22">
        <v>30</v>
      </c>
      <c r="O22" t="s">
        <v>42</v>
      </c>
      <c r="P22" t="s">
        <v>186</v>
      </c>
      <c r="Q22">
        <v>120</v>
      </c>
      <c r="R22" t="s">
        <v>251</v>
      </c>
      <c r="S22" t="s">
        <v>186</v>
      </c>
      <c r="T22">
        <v>10</v>
      </c>
      <c r="V22" t="s">
        <v>61</v>
      </c>
      <c r="W22" t="s">
        <v>173</v>
      </c>
      <c r="X22">
        <v>2.4</v>
      </c>
    </row>
    <row r="23" spans="1:24">
      <c r="A23">
        <v>27</v>
      </c>
      <c r="C23" t="s">
        <v>202</v>
      </c>
      <c r="D23" t="s">
        <v>186</v>
      </c>
      <c r="E23">
        <v>20</v>
      </c>
      <c r="L23" t="s">
        <v>241</v>
      </c>
      <c r="M23" t="s">
        <v>220</v>
      </c>
      <c r="N23">
        <v>10</v>
      </c>
      <c r="O23" t="s">
        <v>192</v>
      </c>
      <c r="P23" t="s">
        <v>186</v>
      </c>
      <c r="Q23">
        <v>5</v>
      </c>
      <c r="R23" t="s">
        <v>230</v>
      </c>
      <c r="S23" t="s">
        <v>186</v>
      </c>
      <c r="T23">
        <v>2</v>
      </c>
      <c r="V23" t="s">
        <v>11</v>
      </c>
      <c r="W23" t="s">
        <v>174</v>
      </c>
      <c r="X23">
        <v>2.4</v>
      </c>
    </row>
    <row r="24" spans="1:24">
      <c r="A24" t="s">
        <v>175</v>
      </c>
      <c r="C24" t="s">
        <v>192</v>
      </c>
      <c r="D24" t="s">
        <v>186</v>
      </c>
      <c r="E24">
        <v>5</v>
      </c>
      <c r="L24" t="s">
        <v>286</v>
      </c>
      <c r="M24" t="s">
        <v>186</v>
      </c>
      <c r="N24">
        <v>10</v>
      </c>
      <c r="V24" t="s">
        <v>53</v>
      </c>
      <c r="W24" t="s">
        <v>176</v>
      </c>
      <c r="X24">
        <v>2.2999999999999998</v>
      </c>
    </row>
    <row r="25" spans="1:24">
      <c r="A25" t="s">
        <v>224</v>
      </c>
      <c r="C25" t="s">
        <v>227</v>
      </c>
      <c r="D25" t="s">
        <v>186</v>
      </c>
      <c r="E25">
        <v>5</v>
      </c>
      <c r="L25" t="s">
        <v>287</v>
      </c>
      <c r="M25" t="s">
        <v>186</v>
      </c>
      <c r="N25">
        <v>10</v>
      </c>
      <c r="V25" t="s">
        <v>15</v>
      </c>
      <c r="W25" t="s">
        <v>177</v>
      </c>
      <c r="X25">
        <v>0</v>
      </c>
    </row>
    <row r="26" spans="1:24">
      <c r="C26" t="s">
        <v>191</v>
      </c>
      <c r="D26" t="s">
        <v>186</v>
      </c>
      <c r="E26">
        <v>30</v>
      </c>
      <c r="V26" t="s">
        <v>60</v>
      </c>
      <c r="W26" t="s">
        <v>178</v>
      </c>
      <c r="X26">
        <v>0</v>
      </c>
    </row>
    <row r="27" spans="1:24">
      <c r="A27" t="s">
        <v>179</v>
      </c>
      <c r="V27" t="s">
        <v>10</v>
      </c>
    </row>
    <row r="28" spans="1:24">
      <c r="V28" t="s">
        <v>52</v>
      </c>
    </row>
    <row r="29" spans="1:24">
      <c r="A29">
        <v>10</v>
      </c>
      <c r="C29" t="s">
        <v>25</v>
      </c>
      <c r="D29" t="s">
        <v>180</v>
      </c>
      <c r="F29" t="s">
        <v>136</v>
      </c>
      <c r="G29" t="s">
        <v>254</v>
      </c>
      <c r="I29" t="s">
        <v>141</v>
      </c>
      <c r="J29" t="s">
        <v>184</v>
      </c>
      <c r="L29" t="s">
        <v>146</v>
      </c>
      <c r="M29" t="s">
        <v>181</v>
      </c>
      <c r="O29" t="s">
        <v>43</v>
      </c>
      <c r="P29" t="s">
        <v>183</v>
      </c>
      <c r="R29" t="s">
        <v>151</v>
      </c>
      <c r="S29" t="s">
        <v>184</v>
      </c>
      <c r="V29" t="s">
        <v>14</v>
      </c>
      <c r="W29" t="s">
        <v>171</v>
      </c>
      <c r="X29">
        <v>6.2</v>
      </c>
    </row>
    <row r="30" spans="1:24">
      <c r="A30" t="s">
        <v>172</v>
      </c>
      <c r="C30" t="s">
        <v>185</v>
      </c>
      <c r="D30" t="s">
        <v>186</v>
      </c>
      <c r="E30">
        <v>90</v>
      </c>
      <c r="F30" t="s">
        <v>205</v>
      </c>
      <c r="G30" t="s">
        <v>186</v>
      </c>
      <c r="H30">
        <v>55</v>
      </c>
      <c r="I30" t="s">
        <v>206</v>
      </c>
      <c r="J30" t="s">
        <v>186</v>
      </c>
      <c r="K30">
        <v>40</v>
      </c>
      <c r="L30" t="s">
        <v>288</v>
      </c>
      <c r="M30" t="s">
        <v>259</v>
      </c>
      <c r="N30">
        <v>30</v>
      </c>
      <c r="O30" t="s">
        <v>43</v>
      </c>
      <c r="P30" t="s">
        <v>186</v>
      </c>
      <c r="Q30">
        <v>120</v>
      </c>
      <c r="R30" t="s">
        <v>289</v>
      </c>
      <c r="S30" t="s">
        <v>186</v>
      </c>
      <c r="T30">
        <v>5</v>
      </c>
      <c r="V30" t="s">
        <v>59</v>
      </c>
      <c r="W30" t="s">
        <v>173</v>
      </c>
      <c r="X30">
        <v>2.2000000000000002</v>
      </c>
    </row>
    <row r="31" spans="1:24">
      <c r="A31">
        <v>28</v>
      </c>
      <c r="C31" t="s">
        <v>228</v>
      </c>
      <c r="D31" t="s">
        <v>186</v>
      </c>
      <c r="E31">
        <v>45</v>
      </c>
      <c r="I31" t="s">
        <v>263</v>
      </c>
      <c r="J31" t="s">
        <v>186</v>
      </c>
      <c r="K31">
        <v>20</v>
      </c>
      <c r="L31" t="s">
        <v>290</v>
      </c>
      <c r="M31" t="s">
        <v>220</v>
      </c>
      <c r="N31">
        <v>10</v>
      </c>
      <c r="R31" t="s">
        <v>203</v>
      </c>
      <c r="S31" t="s">
        <v>186</v>
      </c>
      <c r="T31">
        <v>1</v>
      </c>
      <c r="V31" t="s">
        <v>11</v>
      </c>
      <c r="W31" t="s">
        <v>174</v>
      </c>
      <c r="X31">
        <v>2</v>
      </c>
    </row>
    <row r="32" spans="1:24">
      <c r="A32" t="s">
        <v>175</v>
      </c>
      <c r="I32" t="s">
        <v>192</v>
      </c>
      <c r="J32" t="s">
        <v>186</v>
      </c>
      <c r="K32">
        <v>20</v>
      </c>
      <c r="V32" t="s">
        <v>51</v>
      </c>
      <c r="W32" t="s">
        <v>176</v>
      </c>
      <c r="X32">
        <v>2.2000000000000002</v>
      </c>
    </row>
    <row r="33" spans="1:24">
      <c r="A33" t="s">
        <v>231</v>
      </c>
      <c r="V33" t="s">
        <v>15</v>
      </c>
      <c r="W33" t="s">
        <v>177</v>
      </c>
      <c r="X33">
        <v>0</v>
      </c>
    </row>
    <row r="34" spans="1:24">
      <c r="V34" t="s">
        <v>60</v>
      </c>
      <c r="W34" t="s">
        <v>178</v>
      </c>
      <c r="X34">
        <v>0</v>
      </c>
    </row>
    <row r="35" spans="1:24">
      <c r="A35" t="s">
        <v>179</v>
      </c>
      <c r="V35" t="s">
        <v>10</v>
      </c>
    </row>
    <row r="36" spans="1:24">
      <c r="V36" t="s">
        <v>50</v>
      </c>
    </row>
    <row r="37" spans="1:24">
      <c r="A37">
        <v>10</v>
      </c>
      <c r="C37" t="s">
        <v>4</v>
      </c>
      <c r="D37" t="s">
        <v>180</v>
      </c>
      <c r="F37" t="s">
        <v>137</v>
      </c>
      <c r="G37" t="s">
        <v>181</v>
      </c>
      <c r="I37" t="s">
        <v>142</v>
      </c>
      <c r="J37" t="s">
        <v>216</v>
      </c>
      <c r="L37" t="s">
        <v>147</v>
      </c>
      <c r="M37" t="s">
        <v>181</v>
      </c>
      <c r="O37" t="s">
        <v>8</v>
      </c>
      <c r="P37" t="s">
        <v>183</v>
      </c>
      <c r="R37" t="s">
        <v>152</v>
      </c>
      <c r="S37" t="s">
        <v>184</v>
      </c>
      <c r="V37" t="s">
        <v>14</v>
      </c>
      <c r="W37" t="s">
        <v>171</v>
      </c>
      <c r="X37">
        <v>6.2</v>
      </c>
    </row>
    <row r="38" spans="1:24">
      <c r="A38" t="s">
        <v>172</v>
      </c>
      <c r="C38" t="s">
        <v>185</v>
      </c>
      <c r="D38" t="s">
        <v>186</v>
      </c>
      <c r="E38">
        <v>100</v>
      </c>
      <c r="F38" t="s">
        <v>187</v>
      </c>
      <c r="G38" t="s">
        <v>186</v>
      </c>
      <c r="H38">
        <v>55</v>
      </c>
      <c r="I38" t="s">
        <v>202</v>
      </c>
      <c r="J38" t="s">
        <v>186</v>
      </c>
      <c r="K38">
        <v>30</v>
      </c>
      <c r="L38" t="s">
        <v>291</v>
      </c>
      <c r="M38" t="s">
        <v>292</v>
      </c>
      <c r="N38">
        <v>40</v>
      </c>
      <c r="O38" t="s">
        <v>8</v>
      </c>
      <c r="P38" t="s">
        <v>186</v>
      </c>
      <c r="Q38">
        <v>120</v>
      </c>
      <c r="R38" t="s">
        <v>293</v>
      </c>
      <c r="S38" t="s">
        <v>186</v>
      </c>
      <c r="T38">
        <v>5</v>
      </c>
      <c r="V38" t="s">
        <v>87</v>
      </c>
      <c r="W38" t="s">
        <v>173</v>
      </c>
      <c r="X38">
        <v>2.6</v>
      </c>
    </row>
    <row r="39" spans="1:24">
      <c r="A39">
        <v>29</v>
      </c>
      <c r="I39" t="s">
        <v>237</v>
      </c>
      <c r="J39" t="s">
        <v>186</v>
      </c>
      <c r="K39">
        <v>20</v>
      </c>
      <c r="R39" t="s">
        <v>266</v>
      </c>
      <c r="S39" t="s">
        <v>186</v>
      </c>
      <c r="T39">
        <v>20</v>
      </c>
      <c r="V39" t="s">
        <v>11</v>
      </c>
      <c r="W39" t="s">
        <v>174</v>
      </c>
      <c r="X39">
        <v>2.2000000000000002</v>
      </c>
    </row>
    <row r="40" spans="1:24">
      <c r="A40" t="s">
        <v>175</v>
      </c>
      <c r="I40" t="s">
        <v>294</v>
      </c>
      <c r="J40" t="s">
        <v>277</v>
      </c>
      <c r="K40">
        <v>10</v>
      </c>
      <c r="R40" t="s">
        <v>203</v>
      </c>
      <c r="S40" t="s">
        <v>186</v>
      </c>
      <c r="T40">
        <v>1</v>
      </c>
      <c r="V40" t="s">
        <v>53</v>
      </c>
      <c r="W40" t="s">
        <v>176</v>
      </c>
      <c r="X40">
        <v>2.4</v>
      </c>
    </row>
    <row r="41" spans="1:24">
      <c r="A41" t="s">
        <v>194</v>
      </c>
      <c r="V41" t="s">
        <v>15</v>
      </c>
      <c r="W41" t="s">
        <v>177</v>
      </c>
      <c r="X41">
        <v>0</v>
      </c>
    </row>
    <row r="42" spans="1:24">
      <c r="V42" t="s">
        <v>154</v>
      </c>
      <c r="W42" t="s">
        <v>178</v>
      </c>
      <c r="X42">
        <v>0</v>
      </c>
    </row>
    <row r="43" spans="1:24">
      <c r="A43" t="s">
        <v>179</v>
      </c>
      <c r="V43" t="s">
        <v>10</v>
      </c>
    </row>
    <row r="44" spans="1:24">
      <c r="V44" t="s">
        <v>84</v>
      </c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topLeftCell="A40" workbookViewId="0">
      <selection sqref="A1:X46"/>
    </sheetView>
  </sheetViews>
  <sheetFormatPr defaultRowHeight="16.5"/>
  <sheetData>
    <row r="1" spans="1:24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7" t="s">
        <v>302</v>
      </c>
      <c r="R1" s="208"/>
      <c r="S1" s="208"/>
      <c r="T1" s="209"/>
      <c r="U1" s="210" t="s">
        <v>303</v>
      </c>
      <c r="V1" s="211"/>
      <c r="W1" s="211"/>
      <c r="X1" s="212"/>
    </row>
    <row r="2" spans="1:24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4" t="s">
        <v>295</v>
      </c>
      <c r="R2" s="215"/>
      <c r="S2" s="215"/>
      <c r="T2" s="216"/>
      <c r="U2" s="11"/>
      <c r="V2" s="12"/>
      <c r="W2" s="12"/>
      <c r="X2" s="13"/>
    </row>
    <row r="3" spans="1:24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7" t="s">
        <v>304</v>
      </c>
      <c r="R3" s="218"/>
      <c r="S3" s="218"/>
      <c r="T3" s="219"/>
      <c r="U3" s="14"/>
      <c r="V3" s="15"/>
      <c r="W3" s="15"/>
      <c r="X3" s="16"/>
    </row>
    <row r="4" spans="1:24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7" t="s">
        <v>305</v>
      </c>
      <c r="R4" s="218"/>
      <c r="S4" s="218"/>
      <c r="T4" s="219"/>
      <c r="U4" s="14"/>
      <c r="V4" s="15"/>
      <c r="W4" s="15"/>
      <c r="X4" s="16"/>
    </row>
    <row r="5" spans="1:24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7" t="s">
        <v>306</v>
      </c>
      <c r="R5" s="218"/>
      <c r="S5" s="218"/>
      <c r="T5" s="219"/>
      <c r="U5" s="14"/>
      <c r="V5" s="15"/>
      <c r="W5" s="15"/>
      <c r="X5" s="16"/>
    </row>
    <row r="6" spans="1:24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7" t="s">
        <v>307</v>
      </c>
      <c r="R6" s="218"/>
      <c r="S6" s="218"/>
      <c r="T6" s="219"/>
      <c r="U6" s="14"/>
      <c r="V6" s="15"/>
      <c r="W6" s="15"/>
      <c r="X6" s="16"/>
    </row>
    <row r="7" spans="1:24">
      <c r="A7" s="220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1" t="s">
        <v>308</v>
      </c>
      <c r="R7" s="222"/>
      <c r="S7" s="222"/>
      <c r="T7" s="223"/>
      <c r="U7" s="17"/>
      <c r="V7" s="18"/>
      <c r="W7" s="18"/>
      <c r="X7" s="19"/>
    </row>
    <row r="8" spans="1:24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1" t="s">
        <v>309</v>
      </c>
      <c r="R8" s="22">
        <f>[1]第1週明細!V44</f>
        <v>792.5</v>
      </c>
      <c r="S8" s="22" t="s">
        <v>310</v>
      </c>
      <c r="T8" s="23">
        <f>[1]第1週明細!V40</f>
        <v>26.5</v>
      </c>
      <c r="U8" s="226" t="s">
        <v>311</v>
      </c>
      <c r="V8" s="227"/>
      <c r="W8" s="227"/>
      <c r="X8" s="228"/>
    </row>
    <row r="9" spans="1:24" ht="17.25" thickBot="1">
      <c r="A9" s="20"/>
      <c r="B9" s="20"/>
      <c r="C9" s="20"/>
      <c r="D9" s="20"/>
      <c r="E9" s="24"/>
      <c r="F9" s="24"/>
      <c r="G9" s="25"/>
      <c r="H9" s="20"/>
      <c r="I9" s="20"/>
      <c r="J9" s="20"/>
      <c r="K9" s="20"/>
      <c r="L9" s="20"/>
      <c r="M9" s="20"/>
      <c r="N9" s="20"/>
      <c r="O9" s="20"/>
      <c r="P9" s="20"/>
      <c r="Q9" s="26" t="s">
        <v>312</v>
      </c>
      <c r="R9" s="27">
        <f>[1]第1週明細!V38</f>
        <v>105.5</v>
      </c>
      <c r="S9" s="27" t="s">
        <v>313</v>
      </c>
      <c r="T9" s="28">
        <f>[1]第1週明細!V42</f>
        <v>33</v>
      </c>
      <c r="U9" s="29"/>
      <c r="V9" s="12"/>
      <c r="W9" s="12"/>
      <c r="X9" s="13"/>
    </row>
    <row r="10" spans="1:24">
      <c r="A10" s="207" t="s">
        <v>314</v>
      </c>
      <c r="B10" s="208"/>
      <c r="C10" s="208"/>
      <c r="D10" s="209"/>
      <c r="E10" s="207" t="s">
        <v>315</v>
      </c>
      <c r="F10" s="208"/>
      <c r="G10" s="208"/>
      <c r="H10" s="209"/>
      <c r="I10" s="207" t="s">
        <v>316</v>
      </c>
      <c r="J10" s="208"/>
      <c r="K10" s="208"/>
      <c r="L10" s="209"/>
      <c r="M10" s="207" t="s">
        <v>317</v>
      </c>
      <c r="N10" s="208"/>
      <c r="O10" s="208"/>
      <c r="P10" s="209"/>
      <c r="Q10" s="207" t="s">
        <v>318</v>
      </c>
      <c r="R10" s="208"/>
      <c r="S10" s="208"/>
      <c r="T10" s="208"/>
      <c r="U10" s="229"/>
      <c r="V10" s="206"/>
      <c r="W10" s="206"/>
      <c r="X10" s="230"/>
    </row>
    <row r="11" spans="1:24">
      <c r="A11" s="214" t="s">
        <v>295</v>
      </c>
      <c r="B11" s="215"/>
      <c r="C11" s="215"/>
      <c r="D11" s="216"/>
      <c r="E11" s="214" t="s">
        <v>319</v>
      </c>
      <c r="F11" s="215"/>
      <c r="G11" s="215"/>
      <c r="H11" s="216"/>
      <c r="I11" s="214" t="s">
        <v>320</v>
      </c>
      <c r="J11" s="215"/>
      <c r="K11" s="215"/>
      <c r="L11" s="216"/>
      <c r="M11" s="214" t="s">
        <v>321</v>
      </c>
      <c r="N11" s="215"/>
      <c r="O11" s="215"/>
      <c r="P11" s="216"/>
      <c r="Q11" s="214" t="s">
        <v>295</v>
      </c>
      <c r="R11" s="215"/>
      <c r="S11" s="215"/>
      <c r="T11" s="215"/>
      <c r="U11" s="224"/>
      <c r="V11" s="213"/>
      <c r="W11" s="213"/>
      <c r="X11" s="225"/>
    </row>
    <row r="12" spans="1:24">
      <c r="A12" s="217" t="s">
        <v>322</v>
      </c>
      <c r="B12" s="218"/>
      <c r="C12" s="218"/>
      <c r="D12" s="219"/>
      <c r="E12" s="217" t="s">
        <v>323</v>
      </c>
      <c r="F12" s="218"/>
      <c r="G12" s="218"/>
      <c r="H12" s="219"/>
      <c r="I12" s="217" t="s">
        <v>324</v>
      </c>
      <c r="J12" s="218"/>
      <c r="K12" s="218"/>
      <c r="L12" s="219"/>
      <c r="M12" s="217" t="s">
        <v>325</v>
      </c>
      <c r="N12" s="218"/>
      <c r="O12" s="218"/>
      <c r="P12" s="219"/>
      <c r="Q12" s="217" t="s">
        <v>326</v>
      </c>
      <c r="R12" s="218"/>
      <c r="S12" s="218"/>
      <c r="T12" s="218"/>
      <c r="U12" s="224"/>
      <c r="V12" s="213"/>
      <c r="W12" s="213"/>
      <c r="X12" s="225"/>
    </row>
    <row r="13" spans="1:24">
      <c r="A13" s="217" t="s">
        <v>327</v>
      </c>
      <c r="B13" s="218"/>
      <c r="C13" s="218"/>
      <c r="D13" s="219"/>
      <c r="E13" s="217" t="s">
        <v>328</v>
      </c>
      <c r="F13" s="218"/>
      <c r="G13" s="218"/>
      <c r="H13" s="219"/>
      <c r="I13" s="217" t="s">
        <v>329</v>
      </c>
      <c r="J13" s="218"/>
      <c r="K13" s="218"/>
      <c r="L13" s="219"/>
      <c r="M13" s="217" t="s">
        <v>330</v>
      </c>
      <c r="N13" s="218"/>
      <c r="O13" s="218"/>
      <c r="P13" s="219"/>
      <c r="Q13" s="217" t="s">
        <v>331</v>
      </c>
      <c r="R13" s="218"/>
      <c r="S13" s="218"/>
      <c r="T13" s="218"/>
      <c r="U13" s="224"/>
      <c r="V13" s="213"/>
      <c r="W13" s="213"/>
      <c r="X13" s="225"/>
    </row>
    <row r="14" spans="1:24">
      <c r="A14" s="217" t="s">
        <v>332</v>
      </c>
      <c r="B14" s="218"/>
      <c r="C14" s="218"/>
      <c r="D14" s="219"/>
      <c r="E14" s="217" t="s">
        <v>333</v>
      </c>
      <c r="F14" s="218"/>
      <c r="G14" s="218"/>
      <c r="H14" s="219"/>
      <c r="I14" s="217" t="s">
        <v>334</v>
      </c>
      <c r="J14" s="218"/>
      <c r="K14" s="218"/>
      <c r="L14" s="219"/>
      <c r="M14" s="217" t="s">
        <v>335</v>
      </c>
      <c r="N14" s="218"/>
      <c r="O14" s="218"/>
      <c r="P14" s="219"/>
      <c r="Q14" s="217" t="s">
        <v>336</v>
      </c>
      <c r="R14" s="218"/>
      <c r="S14" s="218"/>
      <c r="T14" s="218"/>
      <c r="U14" s="231"/>
      <c r="V14" s="232"/>
      <c r="W14" s="232"/>
      <c r="X14" s="233"/>
    </row>
    <row r="15" spans="1:24">
      <c r="A15" s="217" t="s">
        <v>297</v>
      </c>
      <c r="B15" s="218"/>
      <c r="C15" s="218"/>
      <c r="D15" s="219"/>
      <c r="E15" s="217" t="s">
        <v>337</v>
      </c>
      <c r="F15" s="218"/>
      <c r="G15" s="218"/>
      <c r="H15" s="219"/>
      <c r="I15" s="217" t="s">
        <v>297</v>
      </c>
      <c r="J15" s="218"/>
      <c r="K15" s="218"/>
      <c r="L15" s="219"/>
      <c r="M15" s="217" t="s">
        <v>297</v>
      </c>
      <c r="N15" s="218"/>
      <c r="O15" s="218"/>
      <c r="P15" s="219"/>
      <c r="Q15" s="217" t="s">
        <v>337</v>
      </c>
      <c r="R15" s="218"/>
      <c r="S15" s="218"/>
      <c r="T15" s="218"/>
      <c r="U15" s="226" t="s">
        <v>338</v>
      </c>
      <c r="V15" s="227"/>
      <c r="W15" s="227"/>
      <c r="X15" s="228"/>
    </row>
    <row r="16" spans="1:24">
      <c r="A16" s="221" t="s">
        <v>339</v>
      </c>
      <c r="B16" s="222"/>
      <c r="C16" s="222"/>
      <c r="D16" s="223"/>
      <c r="E16" s="221" t="s">
        <v>340</v>
      </c>
      <c r="F16" s="222"/>
      <c r="G16" s="222"/>
      <c r="H16" s="223"/>
      <c r="I16" s="221" t="s">
        <v>341</v>
      </c>
      <c r="J16" s="222"/>
      <c r="K16" s="222"/>
      <c r="L16" s="223"/>
      <c r="M16" s="221" t="s">
        <v>342</v>
      </c>
      <c r="N16" s="222"/>
      <c r="O16" s="222"/>
      <c r="P16" s="223"/>
      <c r="Q16" s="221" t="s">
        <v>343</v>
      </c>
      <c r="R16" s="222"/>
      <c r="S16" s="222"/>
      <c r="T16" s="222"/>
      <c r="U16" s="29"/>
      <c r="V16" s="12"/>
      <c r="W16" s="12"/>
      <c r="X16" s="13"/>
    </row>
    <row r="17" spans="1:24">
      <c r="A17" s="21" t="s">
        <v>298</v>
      </c>
      <c r="B17" s="22">
        <v>819.6</v>
      </c>
      <c r="C17" s="22" t="s">
        <v>310</v>
      </c>
      <c r="D17" s="23">
        <v>28</v>
      </c>
      <c r="E17" s="21" t="s">
        <v>298</v>
      </c>
      <c r="F17" s="22">
        <v>766.8</v>
      </c>
      <c r="G17" s="22" t="s">
        <v>310</v>
      </c>
      <c r="H17" s="23">
        <v>28</v>
      </c>
      <c r="I17" s="21" t="s">
        <v>298</v>
      </c>
      <c r="J17" s="22">
        <v>806.6</v>
      </c>
      <c r="K17" s="22" t="s">
        <v>310</v>
      </c>
      <c r="L17" s="23">
        <v>27</v>
      </c>
      <c r="M17" s="21" t="s">
        <v>298</v>
      </c>
      <c r="N17" s="22">
        <v>793</v>
      </c>
      <c r="O17" s="22" t="s">
        <v>310</v>
      </c>
      <c r="P17" s="23">
        <v>27</v>
      </c>
      <c r="Q17" s="21" t="s">
        <v>298</v>
      </c>
      <c r="R17" s="22">
        <v>771.5</v>
      </c>
      <c r="S17" s="22" t="s">
        <v>310</v>
      </c>
      <c r="T17" s="30">
        <v>23.5</v>
      </c>
      <c r="U17" s="31"/>
      <c r="V17" s="20"/>
      <c r="W17" s="20"/>
      <c r="X17" s="32"/>
    </row>
    <row r="18" spans="1:24" ht="17.25" thickBot="1">
      <c r="A18" s="26" t="s">
        <v>312</v>
      </c>
      <c r="B18" s="27">
        <v>108.8</v>
      </c>
      <c r="C18" s="27" t="s">
        <v>344</v>
      </c>
      <c r="D18" s="28">
        <v>33.4</v>
      </c>
      <c r="E18" s="26" t="s">
        <v>312</v>
      </c>
      <c r="F18" s="27">
        <v>108.5</v>
      </c>
      <c r="G18" s="27" t="s">
        <v>344</v>
      </c>
      <c r="H18" s="28">
        <v>33.4</v>
      </c>
      <c r="I18" s="26" t="s">
        <v>312</v>
      </c>
      <c r="J18" s="27">
        <v>107</v>
      </c>
      <c r="K18" s="27" t="s">
        <v>344</v>
      </c>
      <c r="L18" s="28">
        <v>33.9</v>
      </c>
      <c r="M18" s="26" t="s">
        <v>312</v>
      </c>
      <c r="N18" s="27">
        <v>104</v>
      </c>
      <c r="O18" s="27" t="s">
        <v>344</v>
      </c>
      <c r="P18" s="28">
        <v>33.5</v>
      </c>
      <c r="Q18" s="26" t="s">
        <v>312</v>
      </c>
      <c r="R18" s="27">
        <v>110.5</v>
      </c>
      <c r="S18" s="27" t="s">
        <v>344</v>
      </c>
      <c r="T18" s="33">
        <v>29.5</v>
      </c>
      <c r="U18" s="31"/>
      <c r="V18" s="20"/>
      <c r="W18" s="20"/>
      <c r="X18" s="32"/>
    </row>
    <row r="19" spans="1:24">
      <c r="A19" s="234" t="s">
        <v>345</v>
      </c>
      <c r="B19" s="235"/>
      <c r="C19" s="235"/>
      <c r="D19" s="236"/>
      <c r="E19" s="208" t="s">
        <v>346</v>
      </c>
      <c r="F19" s="208"/>
      <c r="G19" s="208"/>
      <c r="H19" s="209"/>
      <c r="I19" s="207" t="s">
        <v>347</v>
      </c>
      <c r="J19" s="208"/>
      <c r="K19" s="208"/>
      <c r="L19" s="209"/>
      <c r="M19" s="207" t="s">
        <v>348</v>
      </c>
      <c r="N19" s="208"/>
      <c r="O19" s="208"/>
      <c r="P19" s="209"/>
      <c r="Q19" s="207" t="s">
        <v>349</v>
      </c>
      <c r="R19" s="208"/>
      <c r="S19" s="208"/>
      <c r="T19" s="208"/>
      <c r="U19" s="14"/>
      <c r="V19" s="15"/>
      <c r="W19" s="15"/>
      <c r="X19" s="16"/>
    </row>
    <row r="20" spans="1:24">
      <c r="A20" s="214"/>
      <c r="B20" s="215"/>
      <c r="C20" s="215"/>
      <c r="D20" s="216"/>
      <c r="E20" s="215" t="s">
        <v>350</v>
      </c>
      <c r="F20" s="215"/>
      <c r="G20" s="215"/>
      <c r="H20" s="216"/>
      <c r="I20" s="214" t="s">
        <v>351</v>
      </c>
      <c r="J20" s="215"/>
      <c r="K20" s="215"/>
      <c r="L20" s="216"/>
      <c r="M20" s="214" t="s">
        <v>352</v>
      </c>
      <c r="N20" s="215"/>
      <c r="O20" s="215"/>
      <c r="P20" s="216"/>
      <c r="Q20" s="214" t="s">
        <v>295</v>
      </c>
      <c r="R20" s="215"/>
      <c r="S20" s="215"/>
      <c r="T20" s="215"/>
      <c r="U20" s="17"/>
      <c r="V20" s="18"/>
      <c r="W20" s="18"/>
      <c r="X20" s="19"/>
    </row>
    <row r="21" spans="1:24">
      <c r="A21" s="217"/>
      <c r="B21" s="218"/>
      <c r="C21" s="218"/>
      <c r="D21" s="219"/>
      <c r="E21" s="218" t="s">
        <v>353</v>
      </c>
      <c r="F21" s="218"/>
      <c r="G21" s="218"/>
      <c r="H21" s="219"/>
      <c r="I21" s="217" t="s">
        <v>354</v>
      </c>
      <c r="J21" s="218"/>
      <c r="K21" s="218"/>
      <c r="L21" s="219"/>
      <c r="M21" s="217" t="s">
        <v>355</v>
      </c>
      <c r="N21" s="218"/>
      <c r="O21" s="218"/>
      <c r="P21" s="219"/>
      <c r="Q21" s="217" t="s">
        <v>356</v>
      </c>
      <c r="R21" s="218"/>
      <c r="S21" s="218"/>
      <c r="T21" s="218"/>
      <c r="U21" s="226" t="s">
        <v>357</v>
      </c>
      <c r="V21" s="227"/>
      <c r="W21" s="227"/>
      <c r="X21" s="228"/>
    </row>
    <row r="22" spans="1:24">
      <c r="A22" s="217"/>
      <c r="B22" s="218"/>
      <c r="C22" s="218"/>
      <c r="D22" s="219"/>
      <c r="E22" s="218" t="s">
        <v>358</v>
      </c>
      <c r="F22" s="218"/>
      <c r="G22" s="218"/>
      <c r="H22" s="219"/>
      <c r="I22" s="217" t="s">
        <v>359</v>
      </c>
      <c r="J22" s="218"/>
      <c r="K22" s="218"/>
      <c r="L22" s="219"/>
      <c r="M22" s="217" t="s">
        <v>360</v>
      </c>
      <c r="N22" s="218"/>
      <c r="O22" s="218"/>
      <c r="P22" s="219"/>
      <c r="Q22" s="217" t="s">
        <v>361</v>
      </c>
      <c r="R22" s="218"/>
      <c r="S22" s="218"/>
      <c r="T22" s="218"/>
      <c r="U22" s="29"/>
      <c r="V22" s="12"/>
      <c r="W22" s="12"/>
      <c r="X22" s="13"/>
    </row>
    <row r="23" spans="1:24">
      <c r="A23" s="217"/>
      <c r="B23" s="218"/>
      <c r="C23" s="218"/>
      <c r="D23" s="219"/>
      <c r="E23" s="218" t="s">
        <v>362</v>
      </c>
      <c r="F23" s="218"/>
      <c r="G23" s="218"/>
      <c r="H23" s="219"/>
      <c r="I23" s="217" t="s">
        <v>363</v>
      </c>
      <c r="J23" s="218"/>
      <c r="K23" s="218"/>
      <c r="L23" s="219"/>
      <c r="M23" s="217" t="s">
        <v>364</v>
      </c>
      <c r="N23" s="218"/>
      <c r="O23" s="218"/>
      <c r="P23" s="219"/>
      <c r="Q23" s="217" t="s">
        <v>365</v>
      </c>
      <c r="R23" s="218"/>
      <c r="S23" s="218"/>
      <c r="T23" s="218"/>
      <c r="U23" s="14"/>
      <c r="V23" s="15"/>
      <c r="W23" s="15"/>
      <c r="X23" s="16"/>
    </row>
    <row r="24" spans="1:24">
      <c r="A24" s="217"/>
      <c r="B24" s="218"/>
      <c r="C24" s="218"/>
      <c r="D24" s="219"/>
      <c r="E24" s="218" t="s">
        <v>297</v>
      </c>
      <c r="F24" s="218"/>
      <c r="G24" s="218"/>
      <c r="H24" s="219"/>
      <c r="I24" s="217" t="s">
        <v>297</v>
      </c>
      <c r="J24" s="218"/>
      <c r="K24" s="218"/>
      <c r="L24" s="219"/>
      <c r="M24" s="217" t="s">
        <v>337</v>
      </c>
      <c r="N24" s="218"/>
      <c r="O24" s="218"/>
      <c r="P24" s="219"/>
      <c r="Q24" s="217" t="s">
        <v>297</v>
      </c>
      <c r="R24" s="218"/>
      <c r="S24" s="218"/>
      <c r="T24" s="218"/>
      <c r="U24" s="14"/>
      <c r="V24" s="15"/>
      <c r="W24" s="15"/>
      <c r="X24" s="16"/>
    </row>
    <row r="25" spans="1:24">
      <c r="A25" s="237"/>
      <c r="B25" s="238"/>
      <c r="C25" s="238"/>
      <c r="D25" s="239"/>
      <c r="E25" s="222" t="s">
        <v>366</v>
      </c>
      <c r="F25" s="222"/>
      <c r="G25" s="222"/>
      <c r="H25" s="223"/>
      <c r="I25" s="221" t="s">
        <v>367</v>
      </c>
      <c r="J25" s="222"/>
      <c r="K25" s="222"/>
      <c r="L25" s="223"/>
      <c r="M25" s="221" t="s">
        <v>368</v>
      </c>
      <c r="N25" s="222"/>
      <c r="O25" s="222"/>
      <c r="P25" s="223"/>
      <c r="Q25" s="221" t="s">
        <v>369</v>
      </c>
      <c r="R25" s="222"/>
      <c r="S25" s="222"/>
      <c r="T25" s="222"/>
      <c r="U25" s="14"/>
      <c r="V25" s="15"/>
      <c r="W25" s="15"/>
      <c r="X25" s="16"/>
    </row>
    <row r="26" spans="1:24">
      <c r="A26" s="34"/>
      <c r="B26" s="35"/>
      <c r="C26" s="35"/>
      <c r="D26" s="36"/>
      <c r="E26" s="37" t="s">
        <v>298</v>
      </c>
      <c r="F26" s="22">
        <v>764.5</v>
      </c>
      <c r="G26" s="22" t="s">
        <v>310</v>
      </c>
      <c r="H26" s="23">
        <v>24.5</v>
      </c>
      <c r="I26" s="21" t="s">
        <v>298</v>
      </c>
      <c r="J26" s="22">
        <v>777.7</v>
      </c>
      <c r="K26" s="22" t="s">
        <v>310</v>
      </c>
      <c r="L26" s="23">
        <v>24.5</v>
      </c>
      <c r="M26" s="21" t="s">
        <v>298</v>
      </c>
      <c r="N26" s="22">
        <v>789.2</v>
      </c>
      <c r="O26" s="22" t="s">
        <v>310</v>
      </c>
      <c r="P26" s="23">
        <v>26</v>
      </c>
      <c r="Q26" s="21" t="s">
        <v>298</v>
      </c>
      <c r="R26" s="22">
        <v>785.2</v>
      </c>
      <c r="S26" s="22" t="s">
        <v>310</v>
      </c>
      <c r="T26" s="30">
        <v>26</v>
      </c>
      <c r="U26" s="38"/>
      <c r="V26" s="39"/>
      <c r="W26" s="39"/>
      <c r="X26" s="40"/>
    </row>
    <row r="27" spans="1:24" ht="17.25" thickBot="1">
      <c r="A27" s="41"/>
      <c r="B27" s="42"/>
      <c r="C27" s="42"/>
      <c r="D27" s="43"/>
      <c r="E27" s="44" t="s">
        <v>312</v>
      </c>
      <c r="F27" s="27">
        <v>107</v>
      </c>
      <c r="G27" s="27" t="s">
        <v>344</v>
      </c>
      <c r="H27" s="28">
        <v>29</v>
      </c>
      <c r="I27" s="26" t="s">
        <v>312</v>
      </c>
      <c r="J27" s="27">
        <v>110.5</v>
      </c>
      <c r="K27" s="27" t="s">
        <v>344</v>
      </c>
      <c r="L27" s="28">
        <v>28.8</v>
      </c>
      <c r="M27" s="26" t="s">
        <v>312</v>
      </c>
      <c r="N27" s="27">
        <v>107</v>
      </c>
      <c r="O27" s="27" t="s">
        <v>344</v>
      </c>
      <c r="P27" s="28">
        <v>31.8</v>
      </c>
      <c r="Q27" s="26" t="s">
        <v>312</v>
      </c>
      <c r="R27" s="27">
        <v>105.5</v>
      </c>
      <c r="S27" s="27" t="s">
        <v>344</v>
      </c>
      <c r="T27" s="33">
        <v>32.299999999999997</v>
      </c>
      <c r="U27" s="45"/>
      <c r="V27" s="46"/>
      <c r="W27" s="46"/>
      <c r="X27" s="47"/>
    </row>
    <row r="28" spans="1:24">
      <c r="A28" s="240" t="s">
        <v>370</v>
      </c>
      <c r="B28" s="241"/>
      <c r="C28" s="241"/>
      <c r="D28" s="242"/>
      <c r="E28" s="207" t="s">
        <v>371</v>
      </c>
      <c r="F28" s="208"/>
      <c r="G28" s="208"/>
      <c r="H28" s="209"/>
      <c r="I28" s="207" t="s">
        <v>372</v>
      </c>
      <c r="J28" s="208"/>
      <c r="K28" s="208"/>
      <c r="L28" s="209"/>
      <c r="M28" s="207" t="s">
        <v>373</v>
      </c>
      <c r="N28" s="208"/>
      <c r="O28" s="208"/>
      <c r="P28" s="209"/>
      <c r="Q28" s="207" t="s">
        <v>374</v>
      </c>
      <c r="R28" s="208"/>
      <c r="S28" s="208"/>
      <c r="T28" s="208"/>
      <c r="U28" s="226" t="s">
        <v>299</v>
      </c>
      <c r="V28" s="227"/>
      <c r="W28" s="227"/>
      <c r="X28" s="228"/>
    </row>
    <row r="29" spans="1:24">
      <c r="A29" s="214" t="s">
        <v>295</v>
      </c>
      <c r="B29" s="215"/>
      <c r="C29" s="215"/>
      <c r="D29" s="216"/>
      <c r="E29" s="214" t="s">
        <v>375</v>
      </c>
      <c r="F29" s="215"/>
      <c r="G29" s="215"/>
      <c r="H29" s="216"/>
      <c r="I29" s="214" t="s">
        <v>376</v>
      </c>
      <c r="J29" s="215"/>
      <c r="K29" s="215"/>
      <c r="L29" s="216"/>
      <c r="M29" s="214" t="s">
        <v>319</v>
      </c>
      <c r="N29" s="215"/>
      <c r="O29" s="215"/>
      <c r="P29" s="216"/>
      <c r="Q29" s="214" t="s">
        <v>295</v>
      </c>
      <c r="R29" s="215"/>
      <c r="S29" s="215"/>
      <c r="T29" s="215"/>
      <c r="U29" s="29"/>
      <c r="V29" s="12"/>
      <c r="W29" s="12"/>
      <c r="X29" s="13"/>
    </row>
    <row r="30" spans="1:24">
      <c r="A30" s="217" t="s">
        <v>377</v>
      </c>
      <c r="B30" s="218"/>
      <c r="C30" s="218"/>
      <c r="D30" s="219"/>
      <c r="E30" s="217" t="s">
        <v>378</v>
      </c>
      <c r="F30" s="218"/>
      <c r="G30" s="218"/>
      <c r="H30" s="219"/>
      <c r="I30" s="217" t="s">
        <v>379</v>
      </c>
      <c r="J30" s="218"/>
      <c r="K30" s="218"/>
      <c r="L30" s="219"/>
      <c r="M30" s="217" t="s">
        <v>380</v>
      </c>
      <c r="N30" s="218"/>
      <c r="O30" s="218"/>
      <c r="P30" s="219"/>
      <c r="Q30" s="217" t="s">
        <v>354</v>
      </c>
      <c r="R30" s="218"/>
      <c r="S30" s="218"/>
      <c r="T30" s="218"/>
      <c r="U30" s="217"/>
      <c r="V30" s="218"/>
      <c r="W30" s="218"/>
      <c r="X30" s="219"/>
    </row>
    <row r="31" spans="1:24">
      <c r="A31" s="217" t="s">
        <v>381</v>
      </c>
      <c r="B31" s="218"/>
      <c r="C31" s="218"/>
      <c r="D31" s="219"/>
      <c r="E31" s="217" t="s">
        <v>382</v>
      </c>
      <c r="F31" s="218"/>
      <c r="G31" s="218"/>
      <c r="H31" s="219"/>
      <c r="I31" s="217" t="s">
        <v>383</v>
      </c>
      <c r="J31" s="218"/>
      <c r="K31" s="218"/>
      <c r="L31" s="219"/>
      <c r="M31" s="217" t="s">
        <v>384</v>
      </c>
      <c r="N31" s="218"/>
      <c r="O31" s="218"/>
      <c r="P31" s="219"/>
      <c r="Q31" s="217" t="s">
        <v>385</v>
      </c>
      <c r="R31" s="218"/>
      <c r="S31" s="218"/>
      <c r="T31" s="218"/>
      <c r="U31" s="217"/>
      <c r="V31" s="218"/>
      <c r="W31" s="218"/>
      <c r="X31" s="219"/>
    </row>
    <row r="32" spans="1:24">
      <c r="A32" s="217" t="s">
        <v>386</v>
      </c>
      <c r="B32" s="218"/>
      <c r="C32" s="218"/>
      <c r="D32" s="219"/>
      <c r="E32" s="217" t="s">
        <v>387</v>
      </c>
      <c r="F32" s="218"/>
      <c r="G32" s="218"/>
      <c r="H32" s="219"/>
      <c r="I32" s="217" t="s">
        <v>388</v>
      </c>
      <c r="J32" s="218"/>
      <c r="K32" s="218"/>
      <c r="L32" s="219"/>
      <c r="M32" s="217" t="s">
        <v>389</v>
      </c>
      <c r="N32" s="218"/>
      <c r="O32" s="218"/>
      <c r="P32" s="219"/>
      <c r="Q32" s="217" t="s">
        <v>390</v>
      </c>
      <c r="R32" s="218"/>
      <c r="S32" s="218"/>
      <c r="T32" s="218"/>
      <c r="U32" s="14"/>
      <c r="V32" s="15"/>
      <c r="W32" s="15"/>
      <c r="X32" s="16"/>
    </row>
    <row r="33" spans="1:24">
      <c r="A33" s="217" t="s">
        <v>337</v>
      </c>
      <c r="B33" s="218"/>
      <c r="C33" s="218"/>
      <c r="D33" s="219"/>
      <c r="E33" s="217" t="s">
        <v>297</v>
      </c>
      <c r="F33" s="218"/>
      <c r="G33" s="218"/>
      <c r="H33" s="219"/>
      <c r="I33" s="217" t="s">
        <v>297</v>
      </c>
      <c r="J33" s="218"/>
      <c r="K33" s="218"/>
      <c r="L33" s="219"/>
      <c r="M33" s="217" t="s">
        <v>337</v>
      </c>
      <c r="N33" s="218"/>
      <c r="O33" s="218"/>
      <c r="P33" s="219"/>
      <c r="Q33" s="217" t="s">
        <v>297</v>
      </c>
      <c r="R33" s="218"/>
      <c r="S33" s="218"/>
      <c r="T33" s="218"/>
      <c r="U33" s="243"/>
      <c r="V33" s="244"/>
      <c r="W33" s="244"/>
      <c r="X33" s="245"/>
    </row>
    <row r="34" spans="1:24">
      <c r="A34" s="221" t="s">
        <v>341</v>
      </c>
      <c r="B34" s="222"/>
      <c r="C34" s="222"/>
      <c r="D34" s="223"/>
      <c r="E34" s="221" t="s">
        <v>391</v>
      </c>
      <c r="F34" s="222"/>
      <c r="G34" s="222"/>
      <c r="H34" s="223"/>
      <c r="I34" s="221" t="s">
        <v>392</v>
      </c>
      <c r="J34" s="222"/>
      <c r="K34" s="222"/>
      <c r="L34" s="223"/>
      <c r="M34" s="221" t="s">
        <v>393</v>
      </c>
      <c r="N34" s="222"/>
      <c r="O34" s="222"/>
      <c r="P34" s="223"/>
      <c r="Q34" s="221" t="s">
        <v>394</v>
      </c>
      <c r="R34" s="222"/>
      <c r="S34" s="222"/>
      <c r="T34" s="222"/>
      <c r="U34" s="226" t="s">
        <v>300</v>
      </c>
      <c r="V34" s="227"/>
      <c r="W34" s="227"/>
      <c r="X34" s="228"/>
    </row>
    <row r="35" spans="1:24">
      <c r="A35" s="21" t="s">
        <v>298</v>
      </c>
      <c r="B35" s="22">
        <v>797.5</v>
      </c>
      <c r="C35" s="22" t="s">
        <v>310</v>
      </c>
      <c r="D35" s="23">
        <v>27.5</v>
      </c>
      <c r="E35" s="21" t="s">
        <v>298</v>
      </c>
      <c r="F35" s="22">
        <v>764.3</v>
      </c>
      <c r="G35" s="22" t="s">
        <v>310</v>
      </c>
      <c r="H35" s="23">
        <v>25.5</v>
      </c>
      <c r="I35" s="21" t="s">
        <v>298</v>
      </c>
      <c r="J35" s="22">
        <v>805</v>
      </c>
      <c r="K35" s="22" t="s">
        <v>310</v>
      </c>
      <c r="L35" s="23">
        <v>27</v>
      </c>
      <c r="M35" s="21" t="s">
        <v>298</v>
      </c>
      <c r="N35" s="22">
        <v>810.6</v>
      </c>
      <c r="O35" s="22" t="s">
        <v>310</v>
      </c>
      <c r="P35" s="23">
        <v>27</v>
      </c>
      <c r="Q35" s="21" t="s">
        <v>298</v>
      </c>
      <c r="R35" s="22">
        <v>813.9</v>
      </c>
      <c r="S35" s="22" t="s">
        <v>310</v>
      </c>
      <c r="T35" s="30">
        <v>27.5</v>
      </c>
      <c r="U35" s="48"/>
      <c r="V35" s="49"/>
      <c r="W35" s="49"/>
      <c r="X35" s="50"/>
    </row>
    <row r="36" spans="1:24" ht="17.25" thickBot="1">
      <c r="A36" s="26" t="s">
        <v>312</v>
      </c>
      <c r="B36" s="27">
        <v>104</v>
      </c>
      <c r="C36" s="27" t="s">
        <v>344</v>
      </c>
      <c r="D36" s="28">
        <v>33.5</v>
      </c>
      <c r="E36" s="26" t="s">
        <v>312</v>
      </c>
      <c r="F36" s="27">
        <v>102.5</v>
      </c>
      <c r="G36" s="27" t="s">
        <v>344</v>
      </c>
      <c r="H36" s="28">
        <v>31.2</v>
      </c>
      <c r="I36" s="26" t="s">
        <v>312</v>
      </c>
      <c r="J36" s="27">
        <v>108.5</v>
      </c>
      <c r="K36" s="27" t="s">
        <v>344</v>
      </c>
      <c r="L36" s="28">
        <v>32</v>
      </c>
      <c r="M36" s="26" t="s">
        <v>312</v>
      </c>
      <c r="N36" s="27">
        <v>108.5</v>
      </c>
      <c r="O36" s="27" t="s">
        <v>344</v>
      </c>
      <c r="P36" s="28">
        <v>33.4</v>
      </c>
      <c r="Q36" s="26" t="s">
        <v>312</v>
      </c>
      <c r="R36" s="27">
        <v>107</v>
      </c>
      <c r="S36" s="27" t="s">
        <v>344</v>
      </c>
      <c r="T36" s="33">
        <v>34.6</v>
      </c>
      <c r="U36" s="34"/>
      <c r="V36" s="35"/>
      <c r="W36" s="35"/>
      <c r="X36" s="36"/>
    </row>
    <row r="37" spans="1:24">
      <c r="A37" s="207" t="s">
        <v>395</v>
      </c>
      <c r="B37" s="208"/>
      <c r="C37" s="208"/>
      <c r="D37" s="209"/>
      <c r="E37" s="207" t="s">
        <v>396</v>
      </c>
      <c r="F37" s="208"/>
      <c r="G37" s="208"/>
      <c r="H37" s="209"/>
      <c r="I37" s="207" t="s">
        <v>397</v>
      </c>
      <c r="J37" s="208"/>
      <c r="K37" s="208"/>
      <c r="L37" s="209"/>
      <c r="M37" s="207" t="s">
        <v>398</v>
      </c>
      <c r="N37" s="208"/>
      <c r="O37" s="208"/>
      <c r="P37" s="209"/>
      <c r="Q37" s="207" t="s">
        <v>399</v>
      </c>
      <c r="R37" s="208"/>
      <c r="S37" s="208"/>
      <c r="T37" s="208"/>
      <c r="U37" s="14"/>
      <c r="V37" s="15"/>
      <c r="W37" s="15"/>
      <c r="X37" s="16"/>
    </row>
    <row r="38" spans="1:24">
      <c r="A38" s="214" t="s">
        <v>295</v>
      </c>
      <c r="B38" s="215"/>
      <c r="C38" s="215"/>
      <c r="D38" s="216"/>
      <c r="E38" s="214" t="s">
        <v>350</v>
      </c>
      <c r="F38" s="215"/>
      <c r="G38" s="215"/>
      <c r="H38" s="216"/>
      <c r="I38" s="214" t="s">
        <v>400</v>
      </c>
      <c r="J38" s="215"/>
      <c r="K38" s="215"/>
      <c r="L38" s="216"/>
      <c r="M38" s="214" t="s">
        <v>401</v>
      </c>
      <c r="N38" s="215"/>
      <c r="O38" s="215"/>
      <c r="P38" s="216"/>
      <c r="Q38" s="214" t="s">
        <v>295</v>
      </c>
      <c r="R38" s="215"/>
      <c r="S38" s="215"/>
      <c r="T38" s="215"/>
      <c r="U38" s="14"/>
      <c r="V38" s="15"/>
      <c r="W38" s="15"/>
      <c r="X38" s="16"/>
    </row>
    <row r="39" spans="1:24">
      <c r="A39" s="217" t="s">
        <v>402</v>
      </c>
      <c r="B39" s="218"/>
      <c r="C39" s="218"/>
      <c r="D39" s="219"/>
      <c r="E39" s="217" t="s">
        <v>296</v>
      </c>
      <c r="F39" s="218"/>
      <c r="G39" s="218"/>
      <c r="H39" s="219"/>
      <c r="I39" s="217" t="s">
        <v>403</v>
      </c>
      <c r="J39" s="218"/>
      <c r="K39" s="218"/>
      <c r="L39" s="219"/>
      <c r="M39" s="217" t="s">
        <v>404</v>
      </c>
      <c r="N39" s="218"/>
      <c r="O39" s="218"/>
      <c r="P39" s="219"/>
      <c r="Q39" s="217" t="s">
        <v>405</v>
      </c>
      <c r="R39" s="218"/>
      <c r="S39" s="218"/>
      <c r="T39" s="218"/>
      <c r="U39" s="17"/>
      <c r="V39" s="18"/>
      <c r="W39" s="18"/>
      <c r="X39" s="19"/>
    </row>
    <row r="40" spans="1:24">
      <c r="A40" s="217" t="s">
        <v>406</v>
      </c>
      <c r="B40" s="218"/>
      <c r="C40" s="218"/>
      <c r="D40" s="219"/>
      <c r="E40" s="217" t="s">
        <v>407</v>
      </c>
      <c r="F40" s="218"/>
      <c r="G40" s="218"/>
      <c r="H40" s="219"/>
      <c r="I40" s="217" t="s">
        <v>408</v>
      </c>
      <c r="J40" s="218"/>
      <c r="K40" s="218"/>
      <c r="L40" s="219"/>
      <c r="M40" s="217" t="s">
        <v>409</v>
      </c>
      <c r="N40" s="218"/>
      <c r="O40" s="218"/>
      <c r="P40" s="219"/>
      <c r="Q40" s="217" t="s">
        <v>410</v>
      </c>
      <c r="R40" s="218"/>
      <c r="S40" s="218"/>
      <c r="T40" s="218"/>
      <c r="U40" s="226" t="s">
        <v>301</v>
      </c>
      <c r="V40" s="227"/>
      <c r="W40" s="227"/>
      <c r="X40" s="228"/>
    </row>
    <row r="41" spans="1:24">
      <c r="A41" s="217" t="s">
        <v>411</v>
      </c>
      <c r="B41" s="218"/>
      <c r="C41" s="218"/>
      <c r="D41" s="219"/>
      <c r="E41" s="217" t="s">
        <v>412</v>
      </c>
      <c r="F41" s="218"/>
      <c r="G41" s="218"/>
      <c r="H41" s="219"/>
      <c r="I41" s="217" t="s">
        <v>413</v>
      </c>
      <c r="J41" s="218"/>
      <c r="K41" s="218"/>
      <c r="L41" s="219"/>
      <c r="M41" s="217" t="s">
        <v>414</v>
      </c>
      <c r="N41" s="218"/>
      <c r="O41" s="218"/>
      <c r="P41" s="219"/>
      <c r="Q41" s="217" t="s">
        <v>415</v>
      </c>
      <c r="R41" s="218"/>
      <c r="S41" s="218"/>
      <c r="T41" s="218"/>
      <c r="U41" s="29"/>
      <c r="V41" s="12"/>
      <c r="W41" s="12"/>
      <c r="X41" s="13"/>
    </row>
    <row r="42" spans="1:24">
      <c r="A42" s="217" t="s">
        <v>337</v>
      </c>
      <c r="B42" s="218"/>
      <c r="C42" s="218"/>
      <c r="D42" s="219"/>
      <c r="E42" s="217" t="s">
        <v>297</v>
      </c>
      <c r="F42" s="218"/>
      <c r="G42" s="218"/>
      <c r="H42" s="219"/>
      <c r="I42" s="217" t="s">
        <v>337</v>
      </c>
      <c r="J42" s="218"/>
      <c r="K42" s="218"/>
      <c r="L42" s="219"/>
      <c r="M42" s="217" t="s">
        <v>297</v>
      </c>
      <c r="N42" s="218"/>
      <c r="O42" s="218"/>
      <c r="P42" s="219"/>
      <c r="Q42" s="217" t="s">
        <v>297</v>
      </c>
      <c r="R42" s="218"/>
      <c r="S42" s="218"/>
      <c r="T42" s="218"/>
      <c r="U42" s="14"/>
      <c r="V42" s="15"/>
      <c r="W42" s="15"/>
      <c r="X42" s="16"/>
    </row>
    <row r="43" spans="1:24">
      <c r="A43" s="221" t="s">
        <v>416</v>
      </c>
      <c r="B43" s="222"/>
      <c r="C43" s="222"/>
      <c r="D43" s="223"/>
      <c r="E43" s="221" t="s">
        <v>417</v>
      </c>
      <c r="F43" s="222"/>
      <c r="G43" s="222"/>
      <c r="H43" s="223"/>
      <c r="I43" s="221" t="s">
        <v>418</v>
      </c>
      <c r="J43" s="222"/>
      <c r="K43" s="222"/>
      <c r="L43" s="223"/>
      <c r="M43" s="221" t="s">
        <v>341</v>
      </c>
      <c r="N43" s="222"/>
      <c r="O43" s="222"/>
      <c r="P43" s="223"/>
      <c r="Q43" s="221" t="s">
        <v>392</v>
      </c>
      <c r="R43" s="222"/>
      <c r="S43" s="222"/>
      <c r="T43" s="222"/>
      <c r="U43" s="14"/>
      <c r="V43" s="15"/>
      <c r="W43" s="15"/>
      <c r="X43" s="16"/>
    </row>
    <row r="44" spans="1:24">
      <c r="A44" s="21" t="s">
        <v>298</v>
      </c>
      <c r="B44" s="22">
        <v>756.9</v>
      </c>
      <c r="C44" s="22" t="s">
        <v>310</v>
      </c>
      <c r="D44" s="23">
        <v>22.5</v>
      </c>
      <c r="E44" s="21" t="s">
        <v>298</v>
      </c>
      <c r="F44" s="22">
        <v>794.4</v>
      </c>
      <c r="G44" s="22" t="s">
        <v>310</v>
      </c>
      <c r="H44" s="23">
        <v>26</v>
      </c>
      <c r="I44" s="21" t="s">
        <v>298</v>
      </c>
      <c r="J44" s="22">
        <v>779.7</v>
      </c>
      <c r="K44" s="22" t="s">
        <v>310</v>
      </c>
      <c r="L44" s="23">
        <v>26.5</v>
      </c>
      <c r="M44" s="21" t="s">
        <v>298</v>
      </c>
      <c r="N44" s="22">
        <v>810.1</v>
      </c>
      <c r="O44" s="22" t="s">
        <v>310</v>
      </c>
      <c r="P44" s="23">
        <v>26.5</v>
      </c>
      <c r="Q44" s="21" t="s">
        <v>298</v>
      </c>
      <c r="R44" s="22">
        <v>774.2</v>
      </c>
      <c r="S44" s="22" t="s">
        <v>310</v>
      </c>
      <c r="T44" s="30">
        <v>25</v>
      </c>
      <c r="U44" s="14"/>
      <c r="V44" s="15"/>
      <c r="W44" s="15"/>
      <c r="X44" s="16"/>
    </row>
    <row r="45" spans="1:24" ht="17.25" thickBot="1">
      <c r="A45" s="26" t="s">
        <v>312</v>
      </c>
      <c r="B45" s="27">
        <v>110.5</v>
      </c>
      <c r="C45" s="27" t="s">
        <v>344</v>
      </c>
      <c r="D45" s="28">
        <v>28.1</v>
      </c>
      <c r="E45" s="26" t="s">
        <v>312</v>
      </c>
      <c r="F45" s="27">
        <v>107.5</v>
      </c>
      <c r="G45" s="27" t="s">
        <v>344</v>
      </c>
      <c r="H45" s="28">
        <v>32.6</v>
      </c>
      <c r="I45" s="26" t="s">
        <v>312</v>
      </c>
      <c r="J45" s="27">
        <v>104.5</v>
      </c>
      <c r="K45" s="27" t="s">
        <v>344</v>
      </c>
      <c r="L45" s="28">
        <v>30.8</v>
      </c>
      <c r="M45" s="26" t="s">
        <v>312</v>
      </c>
      <c r="N45" s="27">
        <v>110</v>
      </c>
      <c r="O45" s="27" t="s">
        <v>344</v>
      </c>
      <c r="P45" s="28">
        <v>32.9</v>
      </c>
      <c r="Q45" s="26" t="s">
        <v>312</v>
      </c>
      <c r="R45" s="27">
        <v>107.5</v>
      </c>
      <c r="S45" s="27" t="s">
        <v>344</v>
      </c>
      <c r="T45" s="33">
        <v>29.8</v>
      </c>
      <c r="U45" s="51"/>
      <c r="V45" s="52"/>
      <c r="W45" s="52"/>
      <c r="X45" s="53"/>
    </row>
    <row r="46" spans="1:24" ht="21">
      <c r="A46" s="54"/>
      <c r="B46" s="55" t="s">
        <v>419</v>
      </c>
      <c r="C46" s="54"/>
      <c r="D46" s="54"/>
      <c r="E46" s="54"/>
      <c r="F46" s="54"/>
      <c r="G46" s="54"/>
      <c r="H46" s="54"/>
      <c r="I46" s="54"/>
      <c r="J46" s="54"/>
      <c r="K46" s="54"/>
      <c r="L46" s="24"/>
      <c r="M46" s="24"/>
      <c r="N46" s="24"/>
      <c r="O46" s="55" t="s">
        <v>420</v>
      </c>
      <c r="P46" s="24"/>
      <c r="Q46" s="24"/>
      <c r="R46" s="24"/>
      <c r="S46" s="24"/>
      <c r="T46" s="24"/>
      <c r="U46" s="24"/>
      <c r="V46" s="24"/>
      <c r="W46" s="24"/>
      <c r="X46" s="24"/>
    </row>
  </sheetData>
  <mergeCells count="190"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  <mergeCell ref="U40:X40"/>
    <mergeCell ref="A41:D41"/>
    <mergeCell ref="E41:H41"/>
    <mergeCell ref="I41:L41"/>
    <mergeCell ref="M41:P41"/>
    <mergeCell ref="Q41:T41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U33:X33"/>
    <mergeCell ref="A34:D34"/>
    <mergeCell ref="E34:H34"/>
    <mergeCell ref="I34:L34"/>
    <mergeCell ref="M34:P34"/>
    <mergeCell ref="Q34:T34"/>
    <mergeCell ref="U34:X34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1:D31"/>
    <mergeCell ref="E31:H31"/>
    <mergeCell ref="I31:L31"/>
    <mergeCell ref="M31:P31"/>
    <mergeCell ref="Q31:T31"/>
    <mergeCell ref="U31:X31"/>
    <mergeCell ref="A30:D30"/>
    <mergeCell ref="E30:H30"/>
    <mergeCell ref="I30:L30"/>
    <mergeCell ref="M30:P30"/>
    <mergeCell ref="Q30:T30"/>
    <mergeCell ref="U30:X30"/>
    <mergeCell ref="U28:X28"/>
    <mergeCell ref="A29:D29"/>
    <mergeCell ref="E29:H29"/>
    <mergeCell ref="I29:L29"/>
    <mergeCell ref="M29:P29"/>
    <mergeCell ref="Q29:T29"/>
    <mergeCell ref="A25:D25"/>
    <mergeCell ref="E25:H25"/>
    <mergeCell ref="I25:L25"/>
    <mergeCell ref="M25:P25"/>
    <mergeCell ref="Q25:T25"/>
    <mergeCell ref="A28:D28"/>
    <mergeCell ref="E28:H28"/>
    <mergeCell ref="I28:L28"/>
    <mergeCell ref="M28:P28"/>
    <mergeCell ref="Q28:T28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U21:X21"/>
    <mergeCell ref="A22:D22"/>
    <mergeCell ref="E22:H22"/>
    <mergeCell ref="I22:L22"/>
    <mergeCell ref="M22:P22"/>
    <mergeCell ref="Q22:T22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16:D16"/>
    <mergeCell ref="E16:H16"/>
    <mergeCell ref="I16:L16"/>
    <mergeCell ref="M16:P16"/>
    <mergeCell ref="Q16:T16"/>
    <mergeCell ref="A19:D19"/>
    <mergeCell ref="E19:H19"/>
    <mergeCell ref="I19:L19"/>
    <mergeCell ref="M19:P19"/>
    <mergeCell ref="Q19:T19"/>
    <mergeCell ref="A15:D15"/>
    <mergeCell ref="E15:H15"/>
    <mergeCell ref="I15:L15"/>
    <mergeCell ref="M15:P15"/>
    <mergeCell ref="Q15:T15"/>
    <mergeCell ref="U15:X15"/>
    <mergeCell ref="A14:D14"/>
    <mergeCell ref="E14:H14"/>
    <mergeCell ref="I14:L14"/>
    <mergeCell ref="M14:P14"/>
    <mergeCell ref="Q14:T14"/>
    <mergeCell ref="U14:X14"/>
    <mergeCell ref="U11:X11"/>
    <mergeCell ref="U8:X8"/>
    <mergeCell ref="A10:D10"/>
    <mergeCell ref="E10:H10"/>
    <mergeCell ref="I10:L10"/>
    <mergeCell ref="M10:P10"/>
    <mergeCell ref="Q10:T10"/>
    <mergeCell ref="U10:X10"/>
    <mergeCell ref="A13:D13"/>
    <mergeCell ref="E13:H13"/>
    <mergeCell ref="I13:L13"/>
    <mergeCell ref="M13:P13"/>
    <mergeCell ref="Q13:T13"/>
    <mergeCell ref="U13:X13"/>
    <mergeCell ref="A12:D12"/>
    <mergeCell ref="E12:H12"/>
    <mergeCell ref="I12:L12"/>
    <mergeCell ref="M12:P12"/>
    <mergeCell ref="Q12:T12"/>
    <mergeCell ref="U12:X12"/>
    <mergeCell ref="A7:D7"/>
    <mergeCell ref="E7:H7"/>
    <mergeCell ref="I7:L7"/>
    <mergeCell ref="M7:P7"/>
    <mergeCell ref="Q7:T7"/>
    <mergeCell ref="A11:D11"/>
    <mergeCell ref="E11:H11"/>
    <mergeCell ref="I11:L11"/>
    <mergeCell ref="M11:P11"/>
    <mergeCell ref="Q11:T11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A1:D1"/>
    <mergeCell ref="E1:H1"/>
    <mergeCell ref="I1:L1"/>
    <mergeCell ref="M1:P1"/>
    <mergeCell ref="Q1:T1"/>
    <mergeCell ref="U1:X1"/>
    <mergeCell ref="A2:D2"/>
    <mergeCell ref="E2:H2"/>
    <mergeCell ref="I2:L2"/>
    <mergeCell ref="M2:P2"/>
    <mergeCell ref="Q2:T2"/>
  </mergeCells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topLeftCell="A28" workbookViewId="0">
      <selection sqref="A1:X44"/>
    </sheetView>
  </sheetViews>
  <sheetFormatPr defaultRowHeight="16.5"/>
  <sheetData>
    <row r="1" spans="1:24" ht="19.5">
      <c r="A1" s="246" t="s">
        <v>421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4" ht="17.25" thickBot="1">
      <c r="A2" s="56" t="s">
        <v>422</v>
      </c>
      <c r="B2" s="57"/>
      <c r="C2" s="58"/>
      <c r="D2" s="59"/>
      <c r="E2" s="59"/>
      <c r="F2" s="58"/>
      <c r="G2" s="59"/>
      <c r="H2" s="59"/>
      <c r="I2" s="58"/>
      <c r="J2" s="59"/>
      <c r="K2" s="59"/>
      <c r="L2" s="58"/>
      <c r="M2" s="59"/>
      <c r="N2" s="59"/>
      <c r="O2" s="58"/>
      <c r="P2" s="59"/>
      <c r="Q2" s="59"/>
      <c r="R2" s="60"/>
      <c r="S2" s="59"/>
      <c r="T2" s="59"/>
      <c r="U2" s="58"/>
      <c r="V2" s="61"/>
      <c r="W2" s="62"/>
      <c r="X2" s="58"/>
    </row>
    <row r="3" spans="1:24" ht="34.5">
      <c r="A3" s="63" t="s">
        <v>423</v>
      </c>
      <c r="B3" s="64" t="s">
        <v>424</v>
      </c>
      <c r="C3" s="65" t="s">
        <v>161</v>
      </c>
      <c r="D3" s="66" t="s">
        <v>425</v>
      </c>
      <c r="E3" s="67" t="s">
        <v>426</v>
      </c>
      <c r="F3" s="65" t="s">
        <v>164</v>
      </c>
      <c r="G3" s="65" t="s">
        <v>427</v>
      </c>
      <c r="H3" s="65" t="s">
        <v>426</v>
      </c>
      <c r="I3" s="65" t="s">
        <v>165</v>
      </c>
      <c r="J3" s="65" t="s">
        <v>427</v>
      </c>
      <c r="K3" s="65" t="s">
        <v>426</v>
      </c>
      <c r="L3" s="65" t="s">
        <v>165</v>
      </c>
      <c r="M3" s="65" t="s">
        <v>427</v>
      </c>
      <c r="N3" s="65" t="s">
        <v>426</v>
      </c>
      <c r="O3" s="65" t="s">
        <v>165</v>
      </c>
      <c r="P3" s="65" t="s">
        <v>427</v>
      </c>
      <c r="Q3" s="65" t="s">
        <v>426</v>
      </c>
      <c r="R3" s="66" t="s">
        <v>166</v>
      </c>
      <c r="S3" s="65" t="s">
        <v>427</v>
      </c>
      <c r="T3" s="65" t="s">
        <v>426</v>
      </c>
      <c r="U3" s="65" t="s">
        <v>428</v>
      </c>
      <c r="V3" s="68" t="s">
        <v>168</v>
      </c>
      <c r="W3" s="65" t="s">
        <v>429</v>
      </c>
      <c r="X3" s="69" t="s">
        <v>430</v>
      </c>
    </row>
    <row r="4" spans="1:24">
      <c r="A4" s="70"/>
      <c r="B4" s="247"/>
      <c r="C4" s="71"/>
      <c r="D4" s="72"/>
      <c r="E4" s="73"/>
      <c r="F4" s="71"/>
      <c r="G4" s="71"/>
      <c r="H4" s="71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250" t="s">
        <v>431</v>
      </c>
      <c r="V4" s="75" t="s">
        <v>432</v>
      </c>
      <c r="W4" s="76" t="s">
        <v>433</v>
      </c>
      <c r="X4" s="77"/>
    </row>
    <row r="5" spans="1:24">
      <c r="A5" s="78" t="s">
        <v>172</v>
      </c>
      <c r="B5" s="248"/>
      <c r="C5" s="79"/>
      <c r="D5" s="80"/>
      <c r="E5" s="81"/>
      <c r="F5" s="79"/>
      <c r="G5" s="81"/>
      <c r="H5" s="81"/>
      <c r="I5" s="79"/>
      <c r="J5" s="81"/>
      <c r="K5" s="81"/>
      <c r="L5" s="79"/>
      <c r="M5" s="81"/>
      <c r="N5" s="81"/>
      <c r="O5" s="79"/>
      <c r="P5" s="79"/>
      <c r="Q5" s="79"/>
      <c r="R5" s="79"/>
      <c r="S5" s="81"/>
      <c r="T5" s="81"/>
      <c r="U5" s="251"/>
      <c r="V5" s="82"/>
      <c r="W5" s="83" t="s">
        <v>434</v>
      </c>
      <c r="X5" s="84"/>
    </row>
    <row r="6" spans="1:24">
      <c r="A6" s="78"/>
      <c r="B6" s="248"/>
      <c r="C6" s="79"/>
      <c r="D6" s="80"/>
      <c r="E6" s="81"/>
      <c r="F6" s="79"/>
      <c r="G6" s="81"/>
      <c r="H6" s="81"/>
      <c r="I6" s="79"/>
      <c r="J6" s="85"/>
      <c r="K6" s="81"/>
      <c r="L6" s="79"/>
      <c r="M6" s="81"/>
      <c r="N6" s="81"/>
      <c r="O6" s="79"/>
      <c r="P6" s="79"/>
      <c r="Q6" s="79"/>
      <c r="R6" s="79"/>
      <c r="S6" s="81"/>
      <c r="T6" s="81"/>
      <c r="U6" s="251"/>
      <c r="V6" s="86" t="s">
        <v>435</v>
      </c>
      <c r="W6" s="83" t="s">
        <v>436</v>
      </c>
      <c r="X6" s="84"/>
    </row>
    <row r="7" spans="1:24">
      <c r="A7" s="78" t="s">
        <v>175</v>
      </c>
      <c r="B7" s="248"/>
      <c r="C7" s="85"/>
      <c r="D7" s="87"/>
      <c r="E7" s="88"/>
      <c r="F7" s="79"/>
      <c r="G7" s="89"/>
      <c r="H7" s="81"/>
      <c r="I7" s="79"/>
      <c r="J7" s="81"/>
      <c r="K7" s="81"/>
      <c r="L7" s="79"/>
      <c r="M7" s="89"/>
      <c r="N7" s="81"/>
      <c r="O7" s="79"/>
      <c r="P7" s="85"/>
      <c r="Q7" s="79"/>
      <c r="R7" s="79"/>
      <c r="S7" s="81"/>
      <c r="T7" s="81"/>
      <c r="U7" s="251"/>
      <c r="V7" s="82"/>
      <c r="W7" s="83" t="s">
        <v>437</v>
      </c>
      <c r="X7" s="84"/>
    </row>
    <row r="8" spans="1:24">
      <c r="A8" s="253" t="s">
        <v>438</v>
      </c>
      <c r="B8" s="248"/>
      <c r="C8" s="85"/>
      <c r="D8" s="90"/>
      <c r="E8" s="88"/>
      <c r="F8" s="79"/>
      <c r="G8" s="85"/>
      <c r="H8" s="81"/>
      <c r="I8" s="79"/>
      <c r="J8" s="80"/>
      <c r="K8" s="81"/>
      <c r="L8" s="79"/>
      <c r="M8" s="89"/>
      <c r="N8" s="81"/>
      <c r="O8" s="79"/>
      <c r="P8" s="85"/>
      <c r="Q8" s="79"/>
      <c r="R8" s="79"/>
      <c r="S8" s="85"/>
      <c r="T8" s="81"/>
      <c r="U8" s="251"/>
      <c r="V8" s="86" t="s">
        <v>439</v>
      </c>
      <c r="W8" s="83" t="s">
        <v>440</v>
      </c>
      <c r="X8" s="84"/>
    </row>
    <row r="9" spans="1:24">
      <c r="A9" s="254"/>
      <c r="B9" s="249"/>
      <c r="C9" s="85"/>
      <c r="D9" s="90"/>
      <c r="E9" s="88"/>
      <c r="F9" s="79"/>
      <c r="G9" s="85"/>
      <c r="H9" s="81"/>
      <c r="I9" s="91"/>
      <c r="J9" s="92"/>
      <c r="K9" s="83"/>
      <c r="L9" s="91"/>
      <c r="M9" s="92"/>
      <c r="N9" s="83"/>
      <c r="O9" s="79"/>
      <c r="P9" s="85"/>
      <c r="Q9" s="79"/>
      <c r="R9" s="79"/>
      <c r="S9" s="85"/>
      <c r="T9" s="81"/>
      <c r="U9" s="251"/>
      <c r="V9" s="82"/>
      <c r="W9" s="93" t="s">
        <v>441</v>
      </c>
      <c r="X9" s="94"/>
    </row>
    <row r="10" spans="1:24">
      <c r="A10" s="95" t="s">
        <v>442</v>
      </c>
      <c r="B10" s="96"/>
      <c r="C10" s="85"/>
      <c r="D10" s="90"/>
      <c r="E10" s="88"/>
      <c r="F10" s="79"/>
      <c r="G10" s="85"/>
      <c r="H10" s="81"/>
      <c r="I10" s="79"/>
      <c r="J10" s="81"/>
      <c r="K10" s="81"/>
      <c r="L10" s="79"/>
      <c r="M10" s="89"/>
      <c r="N10" s="79"/>
      <c r="O10" s="79"/>
      <c r="P10" s="85"/>
      <c r="Q10" s="79"/>
      <c r="R10" s="79"/>
      <c r="S10" s="85"/>
      <c r="T10" s="81"/>
      <c r="U10" s="251"/>
      <c r="V10" s="86" t="s">
        <v>443</v>
      </c>
      <c r="W10" s="91"/>
      <c r="X10" s="84"/>
    </row>
    <row r="11" spans="1:24">
      <c r="A11" s="97"/>
      <c r="B11" s="98"/>
      <c r="C11" s="85"/>
      <c r="D11" s="90"/>
      <c r="E11" s="88"/>
      <c r="F11" s="99"/>
      <c r="G11" s="100"/>
      <c r="H11" s="101"/>
      <c r="I11" s="99"/>
      <c r="J11" s="102"/>
      <c r="K11" s="99"/>
      <c r="L11" s="99"/>
      <c r="M11" s="102"/>
      <c r="N11" s="99"/>
      <c r="O11" s="99"/>
      <c r="P11" s="100"/>
      <c r="Q11" s="99"/>
      <c r="R11" s="99"/>
      <c r="S11" s="100"/>
      <c r="T11" s="101"/>
      <c r="U11" s="252"/>
      <c r="V11" s="103"/>
      <c r="W11" s="104"/>
      <c r="X11" s="105"/>
    </row>
    <row r="12" spans="1:24">
      <c r="A12" s="78"/>
      <c r="B12" s="249"/>
      <c r="C12" s="71"/>
      <c r="D12" s="71"/>
      <c r="E12" s="71"/>
      <c r="F12" s="74"/>
      <c r="G12" s="74"/>
      <c r="H12" s="74"/>
      <c r="I12" s="74"/>
      <c r="J12" s="74"/>
      <c r="K12" s="74"/>
      <c r="L12" s="74"/>
      <c r="M12" s="106"/>
      <c r="N12" s="74"/>
      <c r="O12" s="74"/>
      <c r="P12" s="74"/>
      <c r="Q12" s="74"/>
      <c r="R12" s="74"/>
      <c r="S12" s="74"/>
      <c r="T12" s="74"/>
      <c r="U12" s="250" t="s">
        <v>431</v>
      </c>
      <c r="V12" s="75" t="s">
        <v>432</v>
      </c>
      <c r="W12" s="76" t="s">
        <v>433</v>
      </c>
      <c r="X12" s="77"/>
    </row>
    <row r="13" spans="1:24">
      <c r="A13" s="78" t="s">
        <v>444</v>
      </c>
      <c r="B13" s="255"/>
      <c r="C13" s="79"/>
      <c r="D13" s="81"/>
      <c r="E13" s="81"/>
      <c r="F13" s="79"/>
      <c r="G13" s="81"/>
      <c r="H13" s="81"/>
      <c r="I13" s="79"/>
      <c r="J13" s="81"/>
      <c r="K13" s="81"/>
      <c r="L13" s="79"/>
      <c r="M13" s="80"/>
      <c r="N13" s="81"/>
      <c r="O13" s="79"/>
      <c r="P13" s="107"/>
      <c r="Q13" s="79"/>
      <c r="R13" s="108"/>
      <c r="S13" s="80"/>
      <c r="T13" s="81"/>
      <c r="U13" s="251"/>
      <c r="V13" s="82"/>
      <c r="W13" s="83" t="s">
        <v>434</v>
      </c>
      <c r="X13" s="84"/>
    </row>
    <row r="14" spans="1:24">
      <c r="A14" s="78"/>
      <c r="B14" s="255"/>
      <c r="C14" s="79"/>
      <c r="D14" s="81"/>
      <c r="E14" s="81"/>
      <c r="F14" s="79"/>
      <c r="G14" s="81"/>
      <c r="H14" s="81"/>
      <c r="I14" s="79"/>
      <c r="J14" s="81"/>
      <c r="K14" s="81"/>
      <c r="L14" s="79"/>
      <c r="M14" s="81"/>
      <c r="N14" s="81"/>
      <c r="O14" s="79"/>
      <c r="P14" s="79"/>
      <c r="Q14" s="79"/>
      <c r="R14" s="79"/>
      <c r="S14" s="80"/>
      <c r="T14" s="81"/>
      <c r="U14" s="251"/>
      <c r="V14" s="86" t="s">
        <v>435</v>
      </c>
      <c r="W14" s="83" t="s">
        <v>436</v>
      </c>
      <c r="X14" s="84"/>
    </row>
    <row r="15" spans="1:24">
      <c r="A15" s="78" t="s">
        <v>445</v>
      </c>
      <c r="B15" s="255"/>
      <c r="C15" s="85"/>
      <c r="D15" s="90"/>
      <c r="E15" s="88"/>
      <c r="F15" s="79"/>
      <c r="G15" s="89"/>
      <c r="H15" s="81"/>
      <c r="I15" s="79"/>
      <c r="J15" s="90"/>
      <c r="K15" s="109"/>
      <c r="L15" s="79"/>
      <c r="M15" s="81"/>
      <c r="N15" s="81"/>
      <c r="O15" s="79"/>
      <c r="P15" s="85"/>
      <c r="Q15" s="79"/>
      <c r="R15" s="79"/>
      <c r="S15" s="81"/>
      <c r="T15" s="81"/>
      <c r="U15" s="251"/>
      <c r="V15" s="82"/>
      <c r="W15" s="83" t="s">
        <v>437</v>
      </c>
      <c r="X15" s="84"/>
    </row>
    <row r="16" spans="1:24">
      <c r="A16" s="253" t="s">
        <v>446</v>
      </c>
      <c r="B16" s="255"/>
      <c r="C16" s="85"/>
      <c r="D16" s="90"/>
      <c r="E16" s="88"/>
      <c r="F16" s="79"/>
      <c r="G16" s="81"/>
      <c r="H16" s="81"/>
      <c r="I16" s="79"/>
      <c r="J16" s="110"/>
      <c r="K16" s="81"/>
      <c r="L16" s="79"/>
      <c r="M16" s="89"/>
      <c r="N16" s="81"/>
      <c r="O16" s="79"/>
      <c r="P16" s="85"/>
      <c r="Q16" s="79"/>
      <c r="R16" s="79"/>
      <c r="S16" s="81"/>
      <c r="T16" s="81"/>
      <c r="U16" s="251"/>
      <c r="V16" s="86" t="s">
        <v>439</v>
      </c>
      <c r="W16" s="83" t="s">
        <v>440</v>
      </c>
      <c r="X16" s="84"/>
    </row>
    <row r="17" spans="1:24">
      <c r="A17" s="253"/>
      <c r="B17" s="255"/>
      <c r="C17" s="85"/>
      <c r="D17" s="90"/>
      <c r="E17" s="88"/>
      <c r="F17" s="79"/>
      <c r="G17" s="85"/>
      <c r="H17" s="81"/>
      <c r="I17" s="79"/>
      <c r="J17" s="89"/>
      <c r="K17" s="81"/>
      <c r="L17" s="91"/>
      <c r="M17" s="92"/>
      <c r="N17" s="83"/>
      <c r="O17" s="79"/>
      <c r="P17" s="85"/>
      <c r="Q17" s="79"/>
      <c r="R17" s="79"/>
      <c r="S17" s="80"/>
      <c r="T17" s="81"/>
      <c r="U17" s="251"/>
      <c r="V17" s="82"/>
      <c r="W17" s="93" t="s">
        <v>441</v>
      </c>
      <c r="X17" s="94"/>
    </row>
    <row r="18" spans="1:24">
      <c r="A18" s="95" t="s">
        <v>442</v>
      </c>
      <c r="B18" s="96"/>
      <c r="C18" s="85"/>
      <c r="D18" s="90"/>
      <c r="E18" s="88"/>
      <c r="F18" s="79"/>
      <c r="G18" s="85"/>
      <c r="H18" s="81"/>
      <c r="I18" s="79"/>
      <c r="J18" s="89"/>
      <c r="K18" s="79"/>
      <c r="L18" s="79"/>
      <c r="M18" s="89"/>
      <c r="N18" s="81"/>
      <c r="O18" s="79"/>
      <c r="P18" s="85"/>
      <c r="Q18" s="79"/>
      <c r="R18" s="79"/>
      <c r="S18" s="85"/>
      <c r="T18" s="81"/>
      <c r="U18" s="251"/>
      <c r="V18" s="86" t="s">
        <v>443</v>
      </c>
      <c r="W18" s="91"/>
      <c r="X18" s="84"/>
    </row>
    <row r="19" spans="1:24" ht="17.25" thickBot="1">
      <c r="A19" s="111"/>
      <c r="B19" s="112"/>
      <c r="C19" s="85"/>
      <c r="D19" s="90"/>
      <c r="E19" s="88"/>
      <c r="F19" s="99"/>
      <c r="G19" s="100"/>
      <c r="H19" s="101"/>
      <c r="I19" s="99"/>
      <c r="J19" s="102"/>
      <c r="K19" s="99"/>
      <c r="L19" s="99"/>
      <c r="M19" s="102"/>
      <c r="N19" s="99"/>
      <c r="O19" s="99"/>
      <c r="P19" s="100"/>
      <c r="Q19" s="99"/>
      <c r="R19" s="99"/>
      <c r="S19" s="100"/>
      <c r="T19" s="101"/>
      <c r="U19" s="252"/>
      <c r="V19" s="103"/>
      <c r="W19" s="104"/>
      <c r="X19" s="105"/>
    </row>
    <row r="20" spans="1:24">
      <c r="A20" s="70"/>
      <c r="B20" s="255"/>
      <c r="C20" s="71"/>
      <c r="D20" s="72"/>
      <c r="E20" s="73"/>
      <c r="F20" s="74"/>
      <c r="G20" s="74"/>
      <c r="H20" s="74"/>
      <c r="I20" s="74"/>
      <c r="J20" s="106"/>
      <c r="K20" s="74"/>
      <c r="L20" s="74"/>
      <c r="M20" s="106"/>
      <c r="N20" s="74"/>
      <c r="O20" s="74"/>
      <c r="P20" s="74"/>
      <c r="Q20" s="74"/>
      <c r="R20" s="74"/>
      <c r="S20" s="74"/>
      <c r="T20" s="74"/>
      <c r="U20" s="250" t="s">
        <v>431</v>
      </c>
      <c r="V20" s="75" t="s">
        <v>432</v>
      </c>
      <c r="W20" s="76" t="s">
        <v>433</v>
      </c>
      <c r="X20" s="77">
        <v>6</v>
      </c>
    </row>
    <row r="21" spans="1:24">
      <c r="A21" s="78" t="s">
        <v>444</v>
      </c>
      <c r="B21" s="255"/>
      <c r="C21" s="79"/>
      <c r="D21" s="113"/>
      <c r="E21" s="109"/>
      <c r="F21" s="79"/>
      <c r="G21" s="81"/>
      <c r="H21" s="81"/>
      <c r="I21" s="91"/>
      <c r="J21" s="83"/>
      <c r="K21" s="81"/>
      <c r="L21" s="79"/>
      <c r="M21" s="81"/>
      <c r="N21" s="81"/>
      <c r="O21" s="79"/>
      <c r="P21" s="79"/>
      <c r="Q21" s="79"/>
      <c r="R21" s="79"/>
      <c r="S21" s="81"/>
      <c r="T21" s="81"/>
      <c r="U21" s="251"/>
      <c r="V21" s="82"/>
      <c r="W21" s="83" t="s">
        <v>434</v>
      </c>
      <c r="X21" s="84">
        <v>2.9</v>
      </c>
    </row>
    <row r="22" spans="1:24">
      <c r="A22" s="78"/>
      <c r="B22" s="255"/>
      <c r="C22" s="79"/>
      <c r="D22" s="113"/>
      <c r="E22" s="109"/>
      <c r="F22" s="79"/>
      <c r="G22" s="81"/>
      <c r="H22" s="81"/>
      <c r="I22" s="79"/>
      <c r="J22" s="81"/>
      <c r="K22" s="81"/>
      <c r="L22" s="79"/>
      <c r="M22" s="81"/>
      <c r="N22" s="81"/>
      <c r="O22" s="79"/>
      <c r="P22" s="79"/>
      <c r="Q22" s="79"/>
      <c r="R22" s="79"/>
      <c r="S22" s="81"/>
      <c r="T22" s="81"/>
      <c r="U22" s="251"/>
      <c r="V22" s="86" t="s">
        <v>435</v>
      </c>
      <c r="W22" s="83" t="s">
        <v>436</v>
      </c>
      <c r="X22" s="84">
        <v>2</v>
      </c>
    </row>
    <row r="23" spans="1:24">
      <c r="A23" s="78" t="s">
        <v>175</v>
      </c>
      <c r="B23" s="255"/>
      <c r="C23" s="79"/>
      <c r="D23" s="113"/>
      <c r="E23" s="109"/>
      <c r="F23" s="79"/>
      <c r="G23" s="81"/>
      <c r="H23" s="81"/>
      <c r="I23" s="79"/>
      <c r="J23" s="81"/>
      <c r="K23" s="81"/>
      <c r="L23" s="79"/>
      <c r="M23" s="90"/>
      <c r="N23" s="109"/>
      <c r="O23" s="79"/>
      <c r="P23" s="85"/>
      <c r="Q23" s="79"/>
      <c r="R23" s="79"/>
      <c r="S23" s="81"/>
      <c r="T23" s="81"/>
      <c r="U23" s="251"/>
      <c r="V23" s="82">
        <f>X21*5+X23*5</f>
        <v>27</v>
      </c>
      <c r="W23" s="83" t="s">
        <v>437</v>
      </c>
      <c r="X23" s="84">
        <v>2.5</v>
      </c>
    </row>
    <row r="24" spans="1:24">
      <c r="A24" s="253" t="s">
        <v>447</v>
      </c>
      <c r="B24" s="255"/>
      <c r="C24" s="79"/>
      <c r="D24" s="113"/>
      <c r="E24" s="109"/>
      <c r="F24" s="79"/>
      <c r="G24" s="85"/>
      <c r="H24" s="81"/>
      <c r="I24" s="79"/>
      <c r="J24" s="89"/>
      <c r="K24" s="81"/>
      <c r="L24" s="79"/>
      <c r="M24" s="81"/>
      <c r="N24" s="109"/>
      <c r="O24" s="79"/>
      <c r="P24" s="85"/>
      <c r="Q24" s="79"/>
      <c r="R24" s="79"/>
      <c r="S24" s="85"/>
      <c r="T24" s="81"/>
      <c r="U24" s="251"/>
      <c r="V24" s="86" t="s">
        <v>439</v>
      </c>
      <c r="W24" s="83" t="s">
        <v>440</v>
      </c>
      <c r="X24" s="84"/>
    </row>
    <row r="25" spans="1:24">
      <c r="A25" s="253"/>
      <c r="B25" s="255"/>
      <c r="C25" s="79"/>
      <c r="D25" s="90"/>
      <c r="E25" s="109"/>
      <c r="F25" s="79"/>
      <c r="G25" s="85"/>
      <c r="H25" s="81"/>
      <c r="I25" s="79"/>
      <c r="J25" s="89"/>
      <c r="K25" s="81"/>
      <c r="L25" s="91"/>
      <c r="M25" s="92"/>
      <c r="N25" s="83"/>
      <c r="O25" s="79"/>
      <c r="P25" s="85"/>
      <c r="Q25" s="79"/>
      <c r="R25" s="79"/>
      <c r="S25" s="85"/>
      <c r="T25" s="81"/>
      <c r="U25" s="251"/>
      <c r="V25" s="82">
        <f>X20*2+X21*7+X22</f>
        <v>34.299999999999997</v>
      </c>
      <c r="W25" s="93" t="s">
        <v>441</v>
      </c>
      <c r="X25" s="94"/>
    </row>
    <row r="26" spans="1:24">
      <c r="A26" s="95" t="s">
        <v>442</v>
      </c>
      <c r="B26" s="96"/>
      <c r="C26" s="79"/>
      <c r="D26" s="114"/>
      <c r="E26" s="109"/>
      <c r="F26" s="79"/>
      <c r="G26" s="85"/>
      <c r="H26" s="81"/>
      <c r="I26" s="79"/>
      <c r="J26" s="89"/>
      <c r="K26" s="79"/>
      <c r="L26" s="79"/>
      <c r="M26" s="89"/>
      <c r="N26" s="79"/>
      <c r="O26" s="79"/>
      <c r="P26" s="85"/>
      <c r="Q26" s="79"/>
      <c r="R26" s="79"/>
      <c r="S26" s="85"/>
      <c r="T26" s="81"/>
      <c r="U26" s="251"/>
      <c r="V26" s="86" t="s">
        <v>443</v>
      </c>
      <c r="W26" s="91"/>
      <c r="X26" s="84"/>
    </row>
    <row r="27" spans="1:24">
      <c r="A27" s="111"/>
      <c r="B27" s="115"/>
      <c r="C27" s="79"/>
      <c r="D27" s="114"/>
      <c r="E27" s="109"/>
      <c r="F27" s="79"/>
      <c r="G27" s="85"/>
      <c r="H27" s="81"/>
      <c r="I27" s="79"/>
      <c r="J27" s="89"/>
      <c r="K27" s="79"/>
      <c r="L27" s="79"/>
      <c r="M27" s="89"/>
      <c r="N27" s="79"/>
      <c r="O27" s="79"/>
      <c r="P27" s="85"/>
      <c r="Q27" s="79"/>
      <c r="R27" s="79"/>
      <c r="S27" s="85"/>
      <c r="T27" s="81"/>
      <c r="U27" s="251"/>
      <c r="V27" s="86"/>
      <c r="W27" s="91"/>
      <c r="X27" s="84"/>
    </row>
    <row r="28" spans="1:24" ht="17.25" thickBot="1">
      <c r="A28" s="111"/>
      <c r="B28" s="112"/>
      <c r="C28" s="79"/>
      <c r="D28" s="90"/>
      <c r="E28" s="88"/>
      <c r="F28" s="99"/>
      <c r="G28" s="100"/>
      <c r="H28" s="101"/>
      <c r="I28" s="99"/>
      <c r="J28" s="102"/>
      <c r="K28" s="99"/>
      <c r="L28" s="99"/>
      <c r="M28" s="102"/>
      <c r="N28" s="99"/>
      <c r="O28" s="99"/>
      <c r="P28" s="100"/>
      <c r="Q28" s="99"/>
      <c r="R28" s="99"/>
      <c r="S28" s="100"/>
      <c r="T28" s="101"/>
      <c r="U28" s="252"/>
      <c r="V28" s="103">
        <f>V21*4+V23*9+V25*4</f>
        <v>380.2</v>
      </c>
      <c r="W28" s="104"/>
      <c r="X28" s="105"/>
    </row>
    <row r="29" spans="1:24">
      <c r="A29" s="70"/>
      <c r="B29" s="255"/>
      <c r="C29" s="71"/>
      <c r="D29" s="71"/>
      <c r="E29" s="71"/>
      <c r="F29" s="71"/>
      <c r="G29" s="71"/>
      <c r="H29" s="71"/>
      <c r="I29" s="74"/>
      <c r="J29" s="74"/>
      <c r="K29" s="74"/>
      <c r="L29" s="74"/>
      <c r="M29" s="106"/>
      <c r="N29" s="74"/>
      <c r="O29" s="74"/>
      <c r="P29" s="74"/>
      <c r="Q29" s="74"/>
      <c r="R29" s="74"/>
      <c r="S29" s="74"/>
      <c r="T29" s="74"/>
      <c r="U29" s="250" t="s">
        <v>431</v>
      </c>
      <c r="V29" s="75" t="s">
        <v>432</v>
      </c>
      <c r="W29" s="76" t="s">
        <v>433</v>
      </c>
      <c r="X29" s="77">
        <v>5.5</v>
      </c>
    </row>
    <row r="30" spans="1:24">
      <c r="A30" s="78" t="s">
        <v>172</v>
      </c>
      <c r="B30" s="255"/>
      <c r="C30" s="79"/>
      <c r="D30" s="80"/>
      <c r="E30" s="81"/>
      <c r="F30" s="79"/>
      <c r="G30" s="107"/>
      <c r="H30" s="81"/>
      <c r="I30" s="79"/>
      <c r="J30" s="80"/>
      <c r="K30" s="81"/>
      <c r="L30" s="79"/>
      <c r="M30" s="81"/>
      <c r="N30" s="81"/>
      <c r="O30" s="79"/>
      <c r="P30" s="79"/>
      <c r="Q30" s="79"/>
      <c r="R30" s="91"/>
      <c r="S30" s="83"/>
      <c r="T30" s="83"/>
      <c r="U30" s="251"/>
      <c r="V30" s="82">
        <f>X29*15+X31*5+10</f>
        <v>103</v>
      </c>
      <c r="W30" s="83" t="s">
        <v>434</v>
      </c>
      <c r="X30" s="84">
        <v>2.7</v>
      </c>
    </row>
    <row r="31" spans="1:24">
      <c r="A31" s="78"/>
      <c r="B31" s="255"/>
      <c r="C31" s="79"/>
      <c r="D31" s="80"/>
      <c r="E31" s="81"/>
      <c r="F31" s="79"/>
      <c r="G31" s="80"/>
      <c r="H31" s="81"/>
      <c r="I31" s="79"/>
      <c r="J31" s="80"/>
      <c r="K31" s="81"/>
      <c r="L31" s="79"/>
      <c r="M31" s="81"/>
      <c r="N31" s="81"/>
      <c r="O31" s="79"/>
      <c r="P31" s="79"/>
      <c r="Q31" s="79"/>
      <c r="R31" s="91"/>
      <c r="S31" s="83"/>
      <c r="T31" s="83"/>
      <c r="U31" s="251"/>
      <c r="V31" s="86" t="s">
        <v>435</v>
      </c>
      <c r="W31" s="83" t="s">
        <v>436</v>
      </c>
      <c r="X31" s="84">
        <v>2.1</v>
      </c>
    </row>
    <row r="32" spans="1:24">
      <c r="A32" s="78" t="s">
        <v>175</v>
      </c>
      <c r="B32" s="255"/>
      <c r="C32" s="85"/>
      <c r="D32" s="87"/>
      <c r="E32" s="88"/>
      <c r="F32" s="79"/>
      <c r="G32" s="81"/>
      <c r="H32" s="81"/>
      <c r="I32" s="79"/>
      <c r="J32" s="110"/>
      <c r="K32" s="81"/>
      <c r="L32" s="79"/>
      <c r="M32" s="81"/>
      <c r="N32" s="81"/>
      <c r="O32" s="79"/>
      <c r="P32" s="85"/>
      <c r="Q32" s="79"/>
      <c r="R32" s="79"/>
      <c r="S32" s="81"/>
      <c r="T32" s="81"/>
      <c r="U32" s="251"/>
      <c r="V32" s="82">
        <f>X30*5+X32*5</f>
        <v>27</v>
      </c>
      <c r="W32" s="83" t="s">
        <v>437</v>
      </c>
      <c r="X32" s="84">
        <v>2.7</v>
      </c>
    </row>
    <row r="33" spans="1:24">
      <c r="A33" s="253" t="s">
        <v>448</v>
      </c>
      <c r="B33" s="255"/>
      <c r="C33" s="79"/>
      <c r="D33" s="87"/>
      <c r="E33" s="109"/>
      <c r="F33" s="79"/>
      <c r="G33" s="85"/>
      <c r="H33" s="81"/>
      <c r="I33" s="79"/>
      <c r="J33" s="89"/>
      <c r="K33" s="81"/>
      <c r="L33" s="79"/>
      <c r="M33" s="81"/>
      <c r="N33" s="81"/>
      <c r="O33" s="79"/>
      <c r="P33" s="85"/>
      <c r="Q33" s="79"/>
      <c r="R33" s="79"/>
      <c r="S33" s="81"/>
      <c r="T33" s="81"/>
      <c r="U33" s="251"/>
      <c r="V33" s="86" t="s">
        <v>439</v>
      </c>
      <c r="W33" s="83" t="s">
        <v>440</v>
      </c>
      <c r="X33" s="84"/>
    </row>
    <row r="34" spans="1:24">
      <c r="A34" s="253"/>
      <c r="B34" s="255"/>
      <c r="C34" s="85"/>
      <c r="D34" s="90"/>
      <c r="E34" s="88"/>
      <c r="F34" s="79"/>
      <c r="G34" s="85"/>
      <c r="H34" s="81"/>
      <c r="I34" s="79"/>
      <c r="J34" s="89"/>
      <c r="K34" s="81"/>
      <c r="L34" s="91"/>
      <c r="M34" s="92"/>
      <c r="N34" s="83"/>
      <c r="O34" s="79"/>
      <c r="P34" s="85"/>
      <c r="Q34" s="79"/>
      <c r="R34" s="79"/>
      <c r="S34" s="85"/>
      <c r="T34" s="81"/>
      <c r="U34" s="251"/>
      <c r="V34" s="82">
        <f>X29*2+X30*7+X31</f>
        <v>32</v>
      </c>
      <c r="W34" s="93" t="s">
        <v>441</v>
      </c>
      <c r="X34" s="94"/>
    </row>
    <row r="35" spans="1:24">
      <c r="A35" s="95" t="s">
        <v>442</v>
      </c>
      <c r="B35" s="96"/>
      <c r="C35" s="85"/>
      <c r="D35" s="90"/>
      <c r="E35" s="88"/>
      <c r="F35" s="79"/>
      <c r="G35" s="85"/>
      <c r="H35" s="81"/>
      <c r="I35" s="79"/>
      <c r="J35" s="89"/>
      <c r="K35" s="79"/>
      <c r="L35" s="79"/>
      <c r="M35" s="89"/>
      <c r="N35" s="79"/>
      <c r="O35" s="79"/>
      <c r="P35" s="85"/>
      <c r="Q35" s="79"/>
      <c r="R35" s="79"/>
      <c r="S35" s="85"/>
      <c r="T35" s="81"/>
      <c r="U35" s="251"/>
      <c r="V35" s="86" t="s">
        <v>443</v>
      </c>
      <c r="W35" s="91"/>
      <c r="X35" s="84"/>
    </row>
    <row r="36" spans="1:24">
      <c r="A36" s="116"/>
      <c r="B36" s="117"/>
      <c r="C36" s="85"/>
      <c r="D36" s="90"/>
      <c r="E36" s="88"/>
      <c r="F36" s="99"/>
      <c r="G36" s="100"/>
      <c r="H36" s="101"/>
      <c r="I36" s="99"/>
      <c r="J36" s="102"/>
      <c r="K36" s="99"/>
      <c r="L36" s="99"/>
      <c r="M36" s="102"/>
      <c r="N36" s="99"/>
      <c r="O36" s="99"/>
      <c r="P36" s="100"/>
      <c r="Q36" s="99"/>
      <c r="R36" s="99"/>
      <c r="S36" s="100"/>
      <c r="T36" s="101"/>
      <c r="U36" s="252"/>
      <c r="V36" s="103">
        <f>V30*4+V32*9+V34*4</f>
        <v>783</v>
      </c>
      <c r="W36" s="104"/>
      <c r="X36" s="105"/>
    </row>
    <row r="37" spans="1:24">
      <c r="A37" s="70">
        <v>10</v>
      </c>
      <c r="B37" s="247"/>
      <c r="C37" s="71" t="s">
        <v>449</v>
      </c>
      <c r="D37" s="72" t="s">
        <v>450</v>
      </c>
      <c r="E37" s="73"/>
      <c r="F37" s="71" t="s">
        <v>451</v>
      </c>
      <c r="G37" s="71" t="s">
        <v>452</v>
      </c>
      <c r="H37" s="71"/>
      <c r="I37" s="74" t="s">
        <v>453</v>
      </c>
      <c r="J37" s="74" t="s">
        <v>454</v>
      </c>
      <c r="K37" s="74"/>
      <c r="L37" s="74" t="s">
        <v>455</v>
      </c>
      <c r="M37" s="74"/>
      <c r="N37" s="74"/>
      <c r="O37" s="71" t="s">
        <v>456</v>
      </c>
      <c r="P37" s="71" t="s">
        <v>457</v>
      </c>
      <c r="Q37" s="74"/>
      <c r="R37" s="71" t="s">
        <v>458</v>
      </c>
      <c r="S37" s="71" t="s">
        <v>452</v>
      </c>
      <c r="T37" s="71"/>
      <c r="U37" s="250" t="s">
        <v>431</v>
      </c>
      <c r="V37" s="75" t="s">
        <v>432</v>
      </c>
      <c r="W37" s="76" t="s">
        <v>433</v>
      </c>
      <c r="X37" s="77">
        <v>5.7</v>
      </c>
    </row>
    <row r="38" spans="1:24">
      <c r="A38" s="78" t="s">
        <v>172</v>
      </c>
      <c r="B38" s="248"/>
      <c r="C38" s="79" t="s">
        <v>459</v>
      </c>
      <c r="D38" s="87"/>
      <c r="E38" s="88">
        <v>110</v>
      </c>
      <c r="F38" s="79" t="s">
        <v>460</v>
      </c>
      <c r="G38" s="81"/>
      <c r="H38" s="81">
        <v>55</v>
      </c>
      <c r="I38" s="79" t="s">
        <v>461</v>
      </c>
      <c r="J38" s="81"/>
      <c r="K38" s="81">
        <v>30</v>
      </c>
      <c r="L38" s="79" t="s">
        <v>462</v>
      </c>
      <c r="M38" s="81" t="s">
        <v>463</v>
      </c>
      <c r="N38" s="81">
        <v>20</v>
      </c>
      <c r="O38" s="79" t="s">
        <v>456</v>
      </c>
      <c r="P38" s="79"/>
      <c r="Q38" s="79">
        <v>120</v>
      </c>
      <c r="R38" s="79" t="s">
        <v>464</v>
      </c>
      <c r="S38" s="80"/>
      <c r="T38" s="81">
        <v>30</v>
      </c>
      <c r="U38" s="251"/>
      <c r="V38" s="82">
        <f>X37*15+X39*5+10</f>
        <v>105.5</v>
      </c>
      <c r="W38" s="83" t="s">
        <v>434</v>
      </c>
      <c r="X38" s="84">
        <v>2.8</v>
      </c>
    </row>
    <row r="39" spans="1:24">
      <c r="A39" s="78">
        <v>1</v>
      </c>
      <c r="B39" s="248"/>
      <c r="C39" s="79"/>
      <c r="D39" s="81"/>
      <c r="E39" s="81"/>
      <c r="F39" s="79" t="s">
        <v>465</v>
      </c>
      <c r="G39" s="81"/>
      <c r="H39" s="81">
        <v>20</v>
      </c>
      <c r="I39" s="79"/>
      <c r="J39" s="89"/>
      <c r="K39" s="81"/>
      <c r="L39" s="79" t="s">
        <v>466</v>
      </c>
      <c r="M39" s="80"/>
      <c r="N39" s="81">
        <v>15</v>
      </c>
      <c r="O39" s="79"/>
      <c r="P39" s="79"/>
      <c r="Q39" s="79"/>
      <c r="R39" s="79" t="s">
        <v>467</v>
      </c>
      <c r="S39" s="80"/>
      <c r="T39" s="81">
        <v>1</v>
      </c>
      <c r="U39" s="251"/>
      <c r="V39" s="86" t="s">
        <v>435</v>
      </c>
      <c r="W39" s="83" t="s">
        <v>436</v>
      </c>
      <c r="X39" s="84">
        <v>2</v>
      </c>
    </row>
    <row r="40" spans="1:24">
      <c r="A40" s="78" t="s">
        <v>445</v>
      </c>
      <c r="B40" s="248"/>
      <c r="C40" s="79"/>
      <c r="D40" s="90"/>
      <c r="E40" s="88"/>
      <c r="F40" s="79" t="s">
        <v>468</v>
      </c>
      <c r="G40" s="89"/>
      <c r="H40" s="81">
        <v>10</v>
      </c>
      <c r="I40" s="79"/>
      <c r="J40" s="80"/>
      <c r="K40" s="81"/>
      <c r="L40" s="79" t="s">
        <v>469</v>
      </c>
      <c r="M40" s="81"/>
      <c r="N40" s="81">
        <v>10</v>
      </c>
      <c r="O40" s="79"/>
      <c r="P40" s="85"/>
      <c r="Q40" s="79"/>
      <c r="R40" s="79" t="s">
        <v>470</v>
      </c>
      <c r="S40" s="110"/>
      <c r="T40" s="81">
        <v>10</v>
      </c>
      <c r="U40" s="251"/>
      <c r="V40" s="82">
        <f>X38*5+X40*5</f>
        <v>26.5</v>
      </c>
      <c r="W40" s="83" t="s">
        <v>437</v>
      </c>
      <c r="X40" s="84">
        <v>2.5</v>
      </c>
    </row>
    <row r="41" spans="1:24">
      <c r="A41" s="253" t="s">
        <v>471</v>
      </c>
      <c r="B41" s="248"/>
      <c r="C41" s="79"/>
      <c r="D41" s="90"/>
      <c r="E41" s="88"/>
      <c r="F41" s="79"/>
      <c r="G41" s="85"/>
      <c r="H41" s="81"/>
      <c r="I41" s="79"/>
      <c r="J41" s="81"/>
      <c r="K41" s="81"/>
      <c r="L41" s="79" t="s">
        <v>472</v>
      </c>
      <c r="M41" s="89"/>
      <c r="N41" s="81">
        <v>5</v>
      </c>
      <c r="O41" s="79"/>
      <c r="P41" s="85"/>
      <c r="Q41" s="79"/>
      <c r="R41" s="79"/>
      <c r="S41" s="85"/>
      <c r="T41" s="81"/>
      <c r="U41" s="251"/>
      <c r="V41" s="86" t="s">
        <v>439</v>
      </c>
      <c r="W41" s="83" t="s">
        <v>440</v>
      </c>
      <c r="X41" s="84"/>
    </row>
    <row r="42" spans="1:24">
      <c r="A42" s="254"/>
      <c r="B42" s="249"/>
      <c r="C42" s="79"/>
      <c r="D42" s="90"/>
      <c r="E42" s="109"/>
      <c r="F42" s="79"/>
      <c r="G42" s="85"/>
      <c r="H42" s="81"/>
      <c r="I42" s="79"/>
      <c r="J42" s="89"/>
      <c r="K42" s="81"/>
      <c r="L42" s="79"/>
      <c r="M42" s="89"/>
      <c r="N42" s="81"/>
      <c r="O42" s="79"/>
      <c r="P42" s="85"/>
      <c r="Q42" s="79"/>
      <c r="R42" s="79"/>
      <c r="S42" s="85"/>
      <c r="T42" s="81"/>
      <c r="U42" s="251"/>
      <c r="V42" s="82">
        <f>X37*2+X38*7+X39</f>
        <v>33</v>
      </c>
      <c r="W42" s="93" t="s">
        <v>441</v>
      </c>
      <c r="X42" s="94"/>
    </row>
    <row r="43" spans="1:24">
      <c r="A43" s="95" t="s">
        <v>442</v>
      </c>
      <c r="B43" s="96"/>
      <c r="C43" s="85"/>
      <c r="D43" s="90"/>
      <c r="E43" s="88"/>
      <c r="F43" s="79"/>
      <c r="G43" s="85"/>
      <c r="H43" s="81"/>
      <c r="I43" s="79"/>
      <c r="J43" s="89"/>
      <c r="K43" s="81"/>
      <c r="L43" s="79"/>
      <c r="M43" s="89"/>
      <c r="N43" s="81"/>
      <c r="O43" s="79"/>
      <c r="P43" s="85"/>
      <c r="Q43" s="79"/>
      <c r="R43" s="79"/>
      <c r="S43" s="85"/>
      <c r="T43" s="81"/>
      <c r="U43" s="251"/>
      <c r="V43" s="86" t="s">
        <v>443</v>
      </c>
      <c r="W43" s="91"/>
      <c r="X43" s="84"/>
    </row>
    <row r="44" spans="1:24" ht="17.25" thickBot="1">
      <c r="A44" s="118"/>
      <c r="B44" s="119"/>
      <c r="C44" s="100"/>
      <c r="D44" s="120"/>
      <c r="E44" s="121"/>
      <c r="F44" s="99"/>
      <c r="G44" s="100"/>
      <c r="H44" s="101"/>
      <c r="I44" s="99"/>
      <c r="J44" s="102"/>
      <c r="K44" s="99"/>
      <c r="L44" s="99"/>
      <c r="M44" s="102"/>
      <c r="N44" s="99"/>
      <c r="O44" s="99"/>
      <c r="P44" s="100"/>
      <c r="Q44" s="99"/>
      <c r="R44" s="99"/>
      <c r="S44" s="100"/>
      <c r="T44" s="101"/>
      <c r="U44" s="256"/>
      <c r="V44" s="122">
        <f>V38*4+V40*9+V42*4</f>
        <v>792.5</v>
      </c>
      <c r="W44" s="123"/>
      <c r="X44" s="124"/>
    </row>
  </sheetData>
  <mergeCells count="16">
    <mergeCell ref="B37:B42"/>
    <mergeCell ref="U37:U44"/>
    <mergeCell ref="A41:A42"/>
    <mergeCell ref="B20:B25"/>
    <mergeCell ref="U20:U28"/>
    <mergeCell ref="A24:A25"/>
    <mergeCell ref="B29:B34"/>
    <mergeCell ref="U29:U36"/>
    <mergeCell ref="A33:A34"/>
    <mergeCell ref="A1:X1"/>
    <mergeCell ref="B4:B9"/>
    <mergeCell ref="U4:U11"/>
    <mergeCell ref="A8:A9"/>
    <mergeCell ref="B12:B17"/>
    <mergeCell ref="U12:U19"/>
    <mergeCell ref="A16:A17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opLeftCell="A37" workbookViewId="0">
      <selection sqref="A1:X43"/>
    </sheetView>
  </sheetViews>
  <sheetFormatPr defaultRowHeight="16.5"/>
  <sheetData>
    <row r="1" spans="1:24" ht="19.5">
      <c r="A1" s="246" t="s">
        <v>503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4" ht="17.25" thickBot="1">
      <c r="A2" s="56" t="s">
        <v>422</v>
      </c>
      <c r="B2" s="57"/>
      <c r="C2" s="58"/>
      <c r="D2" s="59"/>
      <c r="E2" s="59"/>
      <c r="F2" s="58"/>
      <c r="G2" s="59"/>
      <c r="H2" s="59"/>
      <c r="I2" s="58"/>
      <c r="J2" s="59"/>
      <c r="K2" s="59"/>
      <c r="L2" s="58"/>
      <c r="M2" s="59"/>
      <c r="N2" s="59"/>
      <c r="O2" s="58"/>
      <c r="P2" s="59"/>
      <c r="Q2" s="59"/>
      <c r="R2" s="60"/>
      <c r="S2" s="59"/>
      <c r="T2" s="59"/>
      <c r="U2" s="58"/>
      <c r="V2" s="61"/>
      <c r="W2" s="62"/>
      <c r="X2" s="58"/>
    </row>
    <row r="3" spans="1:24" ht="34.5">
      <c r="A3" s="63" t="s">
        <v>504</v>
      </c>
      <c r="B3" s="64" t="s">
        <v>424</v>
      </c>
      <c r="C3" s="65" t="s">
        <v>161</v>
      </c>
      <c r="D3" s="66" t="s">
        <v>505</v>
      </c>
      <c r="E3" s="67" t="s">
        <v>506</v>
      </c>
      <c r="F3" s="65" t="s">
        <v>164</v>
      </c>
      <c r="G3" s="65" t="s">
        <v>505</v>
      </c>
      <c r="H3" s="65" t="s">
        <v>506</v>
      </c>
      <c r="I3" s="65" t="s">
        <v>165</v>
      </c>
      <c r="J3" s="65" t="s">
        <v>505</v>
      </c>
      <c r="K3" s="65" t="s">
        <v>506</v>
      </c>
      <c r="L3" s="65" t="s">
        <v>165</v>
      </c>
      <c r="M3" s="65" t="s">
        <v>505</v>
      </c>
      <c r="N3" s="65" t="s">
        <v>506</v>
      </c>
      <c r="O3" s="65" t="s">
        <v>165</v>
      </c>
      <c r="P3" s="65" t="s">
        <v>505</v>
      </c>
      <c r="Q3" s="65" t="s">
        <v>506</v>
      </c>
      <c r="R3" s="66" t="s">
        <v>166</v>
      </c>
      <c r="S3" s="65" t="s">
        <v>505</v>
      </c>
      <c r="T3" s="65" t="s">
        <v>506</v>
      </c>
      <c r="U3" s="65" t="s">
        <v>507</v>
      </c>
      <c r="V3" s="68" t="s">
        <v>168</v>
      </c>
      <c r="W3" s="65" t="s">
        <v>429</v>
      </c>
      <c r="X3" s="69" t="s">
        <v>508</v>
      </c>
    </row>
    <row r="4" spans="1:24">
      <c r="A4" s="70">
        <v>10</v>
      </c>
      <c r="B4" s="247"/>
      <c r="C4" s="71" t="s">
        <v>449</v>
      </c>
      <c r="D4" s="72" t="s">
        <v>450</v>
      </c>
      <c r="E4" s="73"/>
      <c r="F4" s="71" t="s">
        <v>509</v>
      </c>
      <c r="G4" s="71" t="s">
        <v>510</v>
      </c>
      <c r="H4" s="71"/>
      <c r="I4" s="74" t="s">
        <v>511</v>
      </c>
      <c r="J4" s="74" t="s">
        <v>452</v>
      </c>
      <c r="K4" s="74"/>
      <c r="L4" s="71" t="s">
        <v>512</v>
      </c>
      <c r="M4" s="71" t="s">
        <v>452</v>
      </c>
      <c r="N4" s="71"/>
      <c r="O4" s="74" t="s">
        <v>456</v>
      </c>
      <c r="P4" s="74" t="s">
        <v>457</v>
      </c>
      <c r="Q4" s="74"/>
      <c r="R4" s="71" t="s">
        <v>513</v>
      </c>
      <c r="S4" s="71" t="s">
        <v>514</v>
      </c>
      <c r="T4" s="71"/>
      <c r="U4" s="250" t="s">
        <v>431</v>
      </c>
      <c r="V4" s="75" t="s">
        <v>432</v>
      </c>
      <c r="W4" s="76" t="s">
        <v>433</v>
      </c>
      <c r="X4" s="77">
        <v>5.9</v>
      </c>
    </row>
    <row r="5" spans="1:24">
      <c r="A5" s="78" t="s">
        <v>172</v>
      </c>
      <c r="B5" s="248"/>
      <c r="C5" s="79" t="s">
        <v>459</v>
      </c>
      <c r="D5" s="80"/>
      <c r="E5" s="81">
        <v>110</v>
      </c>
      <c r="F5" s="79" t="s">
        <v>515</v>
      </c>
      <c r="G5" s="81"/>
      <c r="H5" s="81">
        <v>65</v>
      </c>
      <c r="I5" s="79" t="s">
        <v>495</v>
      </c>
      <c r="J5" s="80" t="s">
        <v>463</v>
      </c>
      <c r="K5" s="81">
        <v>40</v>
      </c>
      <c r="L5" s="79" t="s">
        <v>516</v>
      </c>
      <c r="M5" s="80"/>
      <c r="N5" s="81">
        <v>30</v>
      </c>
      <c r="O5" s="79" t="s">
        <v>456</v>
      </c>
      <c r="P5" s="79"/>
      <c r="Q5" s="79">
        <v>110</v>
      </c>
      <c r="R5" s="108" t="s">
        <v>489</v>
      </c>
      <c r="S5" s="110"/>
      <c r="T5" s="81">
        <v>20</v>
      </c>
      <c r="U5" s="251"/>
      <c r="V5" s="82">
        <f>X4*15+X6*5+10</f>
        <v>108.5</v>
      </c>
      <c r="W5" s="83" t="s">
        <v>434</v>
      </c>
      <c r="X5" s="84">
        <v>2.8</v>
      </c>
    </row>
    <row r="6" spans="1:24">
      <c r="A6" s="78">
        <v>4</v>
      </c>
      <c r="B6" s="248"/>
      <c r="C6" s="79"/>
      <c r="D6" s="81"/>
      <c r="E6" s="81"/>
      <c r="F6" s="79"/>
      <c r="G6" s="81"/>
      <c r="H6" s="81"/>
      <c r="I6" s="79" t="s">
        <v>502</v>
      </c>
      <c r="J6" s="81"/>
      <c r="K6" s="81">
        <v>10</v>
      </c>
      <c r="L6" s="79" t="s">
        <v>494</v>
      </c>
      <c r="M6" s="110"/>
      <c r="N6" s="81">
        <v>15</v>
      </c>
      <c r="O6" s="79"/>
      <c r="P6" s="79"/>
      <c r="Q6" s="79"/>
      <c r="R6" s="91" t="s">
        <v>468</v>
      </c>
      <c r="S6" s="80"/>
      <c r="T6" s="81">
        <v>5</v>
      </c>
      <c r="U6" s="251"/>
      <c r="V6" s="86" t="s">
        <v>435</v>
      </c>
      <c r="W6" s="83" t="s">
        <v>436</v>
      </c>
      <c r="X6" s="84">
        <v>2</v>
      </c>
    </row>
    <row r="7" spans="1:24">
      <c r="A7" s="78" t="s">
        <v>175</v>
      </c>
      <c r="B7" s="248"/>
      <c r="C7" s="79"/>
      <c r="D7" s="113"/>
      <c r="E7" s="109"/>
      <c r="F7" s="79"/>
      <c r="G7" s="81"/>
      <c r="H7" s="81"/>
      <c r="I7" s="79" t="s">
        <v>468</v>
      </c>
      <c r="J7" s="81"/>
      <c r="K7" s="81">
        <v>10</v>
      </c>
      <c r="L7" s="79" t="s">
        <v>468</v>
      </c>
      <c r="M7" s="80"/>
      <c r="N7" s="81">
        <v>10</v>
      </c>
      <c r="O7" s="79"/>
      <c r="P7" s="85"/>
      <c r="Q7" s="79"/>
      <c r="R7" s="79" t="s">
        <v>465</v>
      </c>
      <c r="S7" s="80"/>
      <c r="T7" s="81">
        <v>10</v>
      </c>
      <c r="U7" s="251"/>
      <c r="V7" s="82">
        <f>X5*5+X7*5</f>
        <v>28</v>
      </c>
      <c r="W7" s="83" t="s">
        <v>437</v>
      </c>
      <c r="X7" s="84">
        <v>2.8</v>
      </c>
    </row>
    <row r="8" spans="1:24">
      <c r="A8" s="253" t="s">
        <v>438</v>
      </c>
      <c r="B8" s="248"/>
      <c r="C8" s="79"/>
      <c r="D8" s="113"/>
      <c r="E8" s="109"/>
      <c r="F8" s="79"/>
      <c r="G8" s="85"/>
      <c r="H8" s="81"/>
      <c r="I8" s="79" t="s">
        <v>517</v>
      </c>
      <c r="J8" s="89"/>
      <c r="K8" s="81">
        <v>5</v>
      </c>
      <c r="L8" s="79" t="s">
        <v>496</v>
      </c>
      <c r="M8" s="110"/>
      <c r="N8" s="81">
        <v>5</v>
      </c>
      <c r="O8" s="79"/>
      <c r="P8" s="85"/>
      <c r="Q8" s="79"/>
      <c r="R8" s="79" t="s">
        <v>490</v>
      </c>
      <c r="S8" s="80"/>
      <c r="T8" s="81">
        <v>10</v>
      </c>
      <c r="U8" s="251"/>
      <c r="V8" s="86" t="s">
        <v>439</v>
      </c>
      <c r="W8" s="83" t="s">
        <v>440</v>
      </c>
      <c r="X8" s="84"/>
    </row>
    <row r="9" spans="1:24">
      <c r="A9" s="254"/>
      <c r="B9" s="249"/>
      <c r="C9" s="79"/>
      <c r="D9" s="90"/>
      <c r="E9" s="109"/>
      <c r="F9" s="79"/>
      <c r="G9" s="85"/>
      <c r="H9" s="81"/>
      <c r="I9" s="91"/>
      <c r="J9" s="92"/>
      <c r="K9" s="83"/>
      <c r="L9" s="91" t="s">
        <v>518</v>
      </c>
      <c r="M9" s="81" t="s">
        <v>519</v>
      </c>
      <c r="N9" s="83">
        <v>10</v>
      </c>
      <c r="O9" s="79"/>
      <c r="P9" s="85"/>
      <c r="Q9" s="79"/>
      <c r="R9" s="79"/>
      <c r="S9" s="85"/>
      <c r="T9" s="81"/>
      <c r="U9" s="251"/>
      <c r="V9" s="82">
        <f>X4*2+X5*7+X6</f>
        <v>33.4</v>
      </c>
      <c r="W9" s="93" t="s">
        <v>441</v>
      </c>
      <c r="X9" s="94"/>
    </row>
    <row r="10" spans="1:24">
      <c r="A10" s="95" t="s">
        <v>442</v>
      </c>
      <c r="B10" s="96"/>
      <c r="C10" s="85"/>
      <c r="D10" s="90"/>
      <c r="E10" s="88"/>
      <c r="F10" s="79"/>
      <c r="G10" s="85"/>
      <c r="H10" s="81"/>
      <c r="I10" s="79"/>
      <c r="J10" s="89"/>
      <c r="K10" s="79"/>
      <c r="L10" s="79"/>
      <c r="M10" s="89"/>
      <c r="N10" s="79"/>
      <c r="O10" s="79"/>
      <c r="P10" s="85"/>
      <c r="Q10" s="79"/>
      <c r="R10" s="79"/>
      <c r="S10" s="85"/>
      <c r="T10" s="81"/>
      <c r="U10" s="251"/>
      <c r="V10" s="86" t="s">
        <v>443</v>
      </c>
      <c r="W10" s="91"/>
      <c r="X10" s="84"/>
    </row>
    <row r="11" spans="1:24">
      <c r="A11" s="97"/>
      <c r="B11" s="98"/>
      <c r="C11" s="100"/>
      <c r="D11" s="120"/>
      <c r="E11" s="121"/>
      <c r="F11" s="99"/>
      <c r="G11" s="100"/>
      <c r="H11" s="101"/>
      <c r="I11" s="99"/>
      <c r="J11" s="102"/>
      <c r="K11" s="99"/>
      <c r="L11" s="99"/>
      <c r="M11" s="102"/>
      <c r="N11" s="99"/>
      <c r="O11" s="99"/>
      <c r="P11" s="100"/>
      <c r="Q11" s="99"/>
      <c r="R11" s="99"/>
      <c r="S11" s="100"/>
      <c r="T11" s="101"/>
      <c r="U11" s="252"/>
      <c r="V11" s="103">
        <f>V5*4+V7*9+V9*4</f>
        <v>819.6</v>
      </c>
      <c r="W11" s="104"/>
      <c r="X11" s="105"/>
    </row>
    <row r="12" spans="1:24">
      <c r="A12" s="78">
        <v>10</v>
      </c>
      <c r="B12" s="249"/>
      <c r="C12" s="71" t="s">
        <v>520</v>
      </c>
      <c r="D12" s="72" t="s">
        <v>450</v>
      </c>
      <c r="E12" s="73"/>
      <c r="F12" s="74" t="s">
        <v>521</v>
      </c>
      <c r="G12" s="74" t="s">
        <v>452</v>
      </c>
      <c r="H12" s="74"/>
      <c r="I12" s="74" t="s">
        <v>522</v>
      </c>
      <c r="J12" s="74" t="s">
        <v>452</v>
      </c>
      <c r="K12" s="74"/>
      <c r="L12" s="74" t="s">
        <v>523</v>
      </c>
      <c r="M12" s="125" t="s">
        <v>510</v>
      </c>
      <c r="N12" s="74"/>
      <c r="O12" s="71" t="s">
        <v>501</v>
      </c>
      <c r="P12" s="71" t="s">
        <v>457</v>
      </c>
      <c r="Q12" s="71"/>
      <c r="R12" s="71" t="s">
        <v>524</v>
      </c>
      <c r="S12" s="71" t="s">
        <v>452</v>
      </c>
      <c r="T12" s="71"/>
      <c r="U12" s="250" t="s">
        <v>431</v>
      </c>
      <c r="V12" s="75" t="s">
        <v>432</v>
      </c>
      <c r="W12" s="76" t="s">
        <v>433</v>
      </c>
      <c r="X12" s="77">
        <v>5.9</v>
      </c>
    </row>
    <row r="13" spans="1:24">
      <c r="A13" s="78" t="s">
        <v>172</v>
      </c>
      <c r="B13" s="255"/>
      <c r="C13" s="79" t="s">
        <v>459</v>
      </c>
      <c r="D13" s="80"/>
      <c r="E13" s="81">
        <v>70</v>
      </c>
      <c r="F13" s="79" t="s">
        <v>460</v>
      </c>
      <c r="G13" s="107"/>
      <c r="H13" s="81">
        <v>50</v>
      </c>
      <c r="I13" s="79" t="s">
        <v>525</v>
      </c>
      <c r="J13" s="80"/>
      <c r="K13" s="81">
        <v>10</v>
      </c>
      <c r="L13" s="79" t="s">
        <v>523</v>
      </c>
      <c r="M13" s="81" t="s">
        <v>519</v>
      </c>
      <c r="N13" s="81">
        <v>30</v>
      </c>
      <c r="O13" s="79" t="str">
        <f>O12</f>
        <v>淺色蔬菜</v>
      </c>
      <c r="P13" s="79"/>
      <c r="Q13" s="79">
        <v>110</v>
      </c>
      <c r="R13" s="79" t="s">
        <v>526</v>
      </c>
      <c r="S13" s="81"/>
      <c r="T13" s="81">
        <v>10</v>
      </c>
      <c r="U13" s="251"/>
      <c r="V13" s="82">
        <f>X12*15+X14*5+10</f>
        <v>108.5</v>
      </c>
      <c r="W13" s="83" t="s">
        <v>527</v>
      </c>
      <c r="X13" s="84">
        <v>2.2000000000000002</v>
      </c>
    </row>
    <row r="14" spans="1:24">
      <c r="A14" s="78">
        <v>5</v>
      </c>
      <c r="B14" s="255"/>
      <c r="C14" s="79" t="s">
        <v>528</v>
      </c>
      <c r="D14" s="81"/>
      <c r="E14" s="81">
        <v>40</v>
      </c>
      <c r="F14" s="79" t="s">
        <v>529</v>
      </c>
      <c r="G14" s="107"/>
      <c r="H14" s="81">
        <v>20</v>
      </c>
      <c r="I14" s="79" t="s">
        <v>530</v>
      </c>
      <c r="J14" s="81"/>
      <c r="K14" s="81">
        <v>10</v>
      </c>
      <c r="L14" s="79"/>
      <c r="M14" s="81"/>
      <c r="N14" s="81"/>
      <c r="O14" s="79"/>
      <c r="P14" s="79"/>
      <c r="Q14" s="79"/>
      <c r="R14" s="79" t="s">
        <v>531</v>
      </c>
      <c r="S14" s="81"/>
      <c r="T14" s="81">
        <v>10</v>
      </c>
      <c r="U14" s="251"/>
      <c r="V14" s="86" t="s">
        <v>435</v>
      </c>
      <c r="W14" s="83" t="s">
        <v>532</v>
      </c>
      <c r="X14" s="84">
        <v>2</v>
      </c>
    </row>
    <row r="15" spans="1:24">
      <c r="A15" s="78" t="s">
        <v>533</v>
      </c>
      <c r="B15" s="255"/>
      <c r="C15" s="85"/>
      <c r="D15" s="90"/>
      <c r="E15" s="88"/>
      <c r="F15" s="79" t="s">
        <v>534</v>
      </c>
      <c r="G15" s="80"/>
      <c r="H15" s="126">
        <v>5</v>
      </c>
      <c r="I15" s="79" t="s">
        <v>534</v>
      </c>
      <c r="J15" s="81"/>
      <c r="K15" s="81">
        <v>5</v>
      </c>
      <c r="L15" s="79"/>
      <c r="M15" s="81"/>
      <c r="N15" s="81"/>
      <c r="O15" s="79"/>
      <c r="P15" s="85"/>
      <c r="Q15" s="79"/>
      <c r="R15" s="79"/>
      <c r="S15" s="81"/>
      <c r="T15" s="81"/>
      <c r="U15" s="251"/>
      <c r="V15" s="82">
        <f>X13*5+X15*5</f>
        <v>24</v>
      </c>
      <c r="W15" s="83" t="s">
        <v>535</v>
      </c>
      <c r="X15" s="84">
        <v>2.6</v>
      </c>
    </row>
    <row r="16" spans="1:24">
      <c r="A16" s="253" t="s">
        <v>536</v>
      </c>
      <c r="B16" s="255"/>
      <c r="C16" s="85"/>
      <c r="D16" s="90"/>
      <c r="E16" s="88"/>
      <c r="F16" s="79" t="s">
        <v>537</v>
      </c>
      <c r="G16" s="81"/>
      <c r="H16" s="81">
        <v>10</v>
      </c>
      <c r="I16" s="79" t="s">
        <v>538</v>
      </c>
      <c r="J16" s="89"/>
      <c r="K16" s="81">
        <v>30</v>
      </c>
      <c r="L16" s="79"/>
      <c r="M16" s="81"/>
      <c r="N16" s="81"/>
      <c r="O16" s="79"/>
      <c r="P16" s="85"/>
      <c r="Q16" s="79"/>
      <c r="R16" s="79"/>
      <c r="S16" s="85"/>
      <c r="T16" s="81"/>
      <c r="U16" s="251"/>
      <c r="V16" s="86" t="s">
        <v>439</v>
      </c>
      <c r="W16" s="83" t="s">
        <v>539</v>
      </c>
      <c r="X16" s="84"/>
    </row>
    <row r="17" spans="1:24">
      <c r="A17" s="253"/>
      <c r="B17" s="255"/>
      <c r="C17" s="85"/>
      <c r="D17" s="90"/>
      <c r="E17" s="88"/>
      <c r="F17" s="79" t="s">
        <v>540</v>
      </c>
      <c r="G17" s="85"/>
      <c r="H17" s="81">
        <v>1</v>
      </c>
      <c r="I17" s="91"/>
      <c r="J17" s="92"/>
      <c r="K17" s="83"/>
      <c r="L17" s="91"/>
      <c r="M17" s="92"/>
      <c r="N17" s="83"/>
      <c r="O17" s="79"/>
      <c r="P17" s="85"/>
      <c r="Q17" s="79"/>
      <c r="R17" s="79"/>
      <c r="S17" s="85"/>
      <c r="T17" s="81"/>
      <c r="U17" s="251"/>
      <c r="V17" s="82">
        <f>X12*2+X13*7+X14</f>
        <v>29.200000000000003</v>
      </c>
      <c r="W17" s="93" t="s">
        <v>541</v>
      </c>
      <c r="X17" s="94"/>
    </row>
    <row r="18" spans="1:24">
      <c r="A18" s="95" t="s">
        <v>542</v>
      </c>
      <c r="B18" s="96"/>
      <c r="C18" s="85"/>
      <c r="D18" s="90"/>
      <c r="E18" s="88"/>
      <c r="F18" s="79"/>
      <c r="G18" s="85"/>
      <c r="H18" s="81"/>
      <c r="I18" s="79"/>
      <c r="J18" s="89"/>
      <c r="K18" s="79"/>
      <c r="L18" s="79"/>
      <c r="M18" s="89"/>
      <c r="N18" s="79"/>
      <c r="O18" s="79"/>
      <c r="P18" s="85"/>
      <c r="Q18" s="79"/>
      <c r="R18" s="79"/>
      <c r="S18" s="85"/>
      <c r="T18" s="81"/>
      <c r="U18" s="251"/>
      <c r="V18" s="86" t="s">
        <v>443</v>
      </c>
      <c r="W18" s="91"/>
      <c r="X18" s="84"/>
    </row>
    <row r="19" spans="1:24" ht="17.25" thickBot="1">
      <c r="A19" s="111"/>
      <c r="B19" s="112"/>
      <c r="C19" s="85"/>
      <c r="D19" s="90"/>
      <c r="E19" s="88"/>
      <c r="F19" s="99"/>
      <c r="G19" s="100"/>
      <c r="H19" s="101"/>
      <c r="I19" s="99"/>
      <c r="J19" s="102"/>
      <c r="K19" s="99"/>
      <c r="L19" s="99"/>
      <c r="M19" s="102"/>
      <c r="N19" s="99"/>
      <c r="O19" s="99"/>
      <c r="P19" s="100"/>
      <c r="Q19" s="99"/>
      <c r="R19" s="99"/>
      <c r="S19" s="100"/>
      <c r="T19" s="101"/>
      <c r="U19" s="252"/>
      <c r="V19" s="103">
        <f>V13*4+V15*9+V17*4</f>
        <v>766.8</v>
      </c>
      <c r="W19" s="104"/>
      <c r="X19" s="105"/>
    </row>
    <row r="20" spans="1:24">
      <c r="A20" s="70">
        <v>10</v>
      </c>
      <c r="B20" s="255"/>
      <c r="C20" s="71" t="s">
        <v>320</v>
      </c>
      <c r="D20" s="72" t="s">
        <v>543</v>
      </c>
      <c r="E20" s="73"/>
      <c r="F20" s="74" t="s">
        <v>324</v>
      </c>
      <c r="G20" s="74" t="s">
        <v>544</v>
      </c>
      <c r="H20" s="74"/>
      <c r="I20" s="71" t="s">
        <v>545</v>
      </c>
      <c r="J20" s="71" t="s">
        <v>546</v>
      </c>
      <c r="K20" s="71"/>
      <c r="L20" s="74" t="s">
        <v>334</v>
      </c>
      <c r="M20" s="74" t="s">
        <v>543</v>
      </c>
      <c r="N20" s="127"/>
      <c r="O20" s="128" t="s">
        <v>297</v>
      </c>
      <c r="P20" s="129" t="s">
        <v>547</v>
      </c>
      <c r="Q20" s="129"/>
      <c r="R20" s="129" t="s">
        <v>548</v>
      </c>
      <c r="S20" s="129" t="s">
        <v>543</v>
      </c>
      <c r="T20" s="130"/>
      <c r="U20" s="258" t="s">
        <v>549</v>
      </c>
      <c r="V20" s="75" t="s">
        <v>432</v>
      </c>
      <c r="W20" s="76" t="s">
        <v>550</v>
      </c>
      <c r="X20" s="77">
        <v>5.8</v>
      </c>
    </row>
    <row r="21" spans="1:24">
      <c r="A21" s="78" t="s">
        <v>551</v>
      </c>
      <c r="B21" s="255"/>
      <c r="C21" s="79" t="s">
        <v>552</v>
      </c>
      <c r="D21" s="87"/>
      <c r="E21" s="109">
        <v>100</v>
      </c>
      <c r="F21" s="79" t="s">
        <v>553</v>
      </c>
      <c r="G21" s="81"/>
      <c r="H21" s="81">
        <v>60</v>
      </c>
      <c r="I21" s="79" t="s">
        <v>545</v>
      </c>
      <c r="J21" s="81" t="s">
        <v>554</v>
      </c>
      <c r="K21" s="81">
        <v>30</v>
      </c>
      <c r="L21" s="79" t="s">
        <v>555</v>
      </c>
      <c r="M21" s="81"/>
      <c r="N21" s="131">
        <v>35</v>
      </c>
      <c r="O21" s="88" t="s">
        <v>297</v>
      </c>
      <c r="P21" s="79"/>
      <c r="Q21" s="79">
        <v>110</v>
      </c>
      <c r="R21" s="79" t="s">
        <v>556</v>
      </c>
      <c r="S21" s="81" t="s">
        <v>557</v>
      </c>
      <c r="T21" s="132">
        <v>30</v>
      </c>
      <c r="U21" s="259"/>
      <c r="V21" s="82">
        <f>X20*15+X22*5+10</f>
        <v>107</v>
      </c>
      <c r="W21" s="83" t="s">
        <v>527</v>
      </c>
      <c r="X21" s="84">
        <v>2.9</v>
      </c>
    </row>
    <row r="22" spans="1:24">
      <c r="A22" s="78">
        <v>6</v>
      </c>
      <c r="B22" s="255"/>
      <c r="C22" s="79" t="s">
        <v>553</v>
      </c>
      <c r="D22" s="113"/>
      <c r="E22" s="109">
        <v>10</v>
      </c>
      <c r="F22" s="79"/>
      <c r="G22" s="81"/>
      <c r="H22" s="81"/>
      <c r="I22" s="79"/>
      <c r="J22" s="81"/>
      <c r="K22" s="81"/>
      <c r="L22" s="79" t="s">
        <v>558</v>
      </c>
      <c r="M22" s="92"/>
      <c r="N22" s="133">
        <v>10</v>
      </c>
      <c r="O22" s="88"/>
      <c r="P22" s="79"/>
      <c r="Q22" s="79"/>
      <c r="R22" s="79" t="s">
        <v>559</v>
      </c>
      <c r="S22" s="80"/>
      <c r="T22" s="132">
        <v>10</v>
      </c>
      <c r="U22" s="259"/>
      <c r="V22" s="86" t="s">
        <v>435</v>
      </c>
      <c r="W22" s="83" t="s">
        <v>532</v>
      </c>
      <c r="X22" s="84">
        <v>2</v>
      </c>
    </row>
    <row r="23" spans="1:24">
      <c r="A23" s="78" t="s">
        <v>175</v>
      </c>
      <c r="B23" s="255"/>
      <c r="C23" s="79" t="s">
        <v>530</v>
      </c>
      <c r="D23" s="113"/>
      <c r="E23" s="109">
        <v>10</v>
      </c>
      <c r="F23" s="79"/>
      <c r="G23" s="81"/>
      <c r="H23" s="81"/>
      <c r="I23" s="79"/>
      <c r="J23" s="81"/>
      <c r="K23" s="81"/>
      <c r="L23" s="79" t="s">
        <v>560</v>
      </c>
      <c r="M23" s="81"/>
      <c r="N23" s="134">
        <v>15</v>
      </c>
      <c r="O23" s="88"/>
      <c r="P23" s="85"/>
      <c r="Q23" s="79"/>
      <c r="R23" s="79" t="s">
        <v>561</v>
      </c>
      <c r="S23" s="81"/>
      <c r="T23" s="132">
        <v>1</v>
      </c>
      <c r="U23" s="259"/>
      <c r="V23" s="82">
        <f>X21*5+X23*5</f>
        <v>27</v>
      </c>
      <c r="W23" s="83" t="s">
        <v>562</v>
      </c>
      <c r="X23" s="84">
        <v>2.5</v>
      </c>
    </row>
    <row r="24" spans="1:24">
      <c r="A24" s="253" t="s">
        <v>563</v>
      </c>
      <c r="B24" s="255"/>
      <c r="C24" s="79" t="s">
        <v>534</v>
      </c>
      <c r="D24" s="113"/>
      <c r="E24" s="81">
        <v>5</v>
      </c>
      <c r="F24" s="79"/>
      <c r="G24" s="85"/>
      <c r="H24" s="81"/>
      <c r="I24" s="79"/>
      <c r="J24" s="89"/>
      <c r="K24" s="81"/>
      <c r="L24" s="79" t="s">
        <v>564</v>
      </c>
      <c r="M24" s="81"/>
      <c r="N24" s="131">
        <v>5</v>
      </c>
      <c r="O24" s="88"/>
      <c r="P24" s="85"/>
      <c r="Q24" s="79"/>
      <c r="R24" s="79"/>
      <c r="S24" s="85"/>
      <c r="T24" s="132"/>
      <c r="U24" s="259"/>
      <c r="V24" s="86" t="s">
        <v>439</v>
      </c>
      <c r="W24" s="83" t="s">
        <v>539</v>
      </c>
      <c r="X24" s="84"/>
    </row>
    <row r="25" spans="1:24">
      <c r="A25" s="253"/>
      <c r="B25" s="255"/>
      <c r="C25" s="79"/>
      <c r="D25" s="90"/>
      <c r="E25" s="109"/>
      <c r="F25" s="79"/>
      <c r="G25" s="85"/>
      <c r="H25" s="81"/>
      <c r="I25" s="79"/>
      <c r="J25" s="89"/>
      <c r="K25" s="81"/>
      <c r="L25" s="91" t="s">
        <v>534</v>
      </c>
      <c r="M25" s="92"/>
      <c r="N25" s="133">
        <v>5</v>
      </c>
      <c r="O25" s="88"/>
      <c r="P25" s="85"/>
      <c r="Q25" s="79"/>
      <c r="R25" s="79"/>
      <c r="S25" s="85"/>
      <c r="T25" s="132"/>
      <c r="U25" s="259"/>
      <c r="V25" s="82">
        <f>X20*2+X21*7+X22</f>
        <v>33.9</v>
      </c>
      <c r="W25" s="93" t="s">
        <v>565</v>
      </c>
      <c r="X25" s="94"/>
    </row>
    <row r="26" spans="1:24">
      <c r="A26" s="95" t="s">
        <v>566</v>
      </c>
      <c r="B26" s="96"/>
      <c r="C26" s="85"/>
      <c r="D26" s="90"/>
      <c r="E26" s="109"/>
      <c r="F26" s="79"/>
      <c r="G26" s="85"/>
      <c r="H26" s="81"/>
      <c r="I26" s="79"/>
      <c r="J26" s="89"/>
      <c r="K26" s="79"/>
      <c r="L26" s="79"/>
      <c r="M26" s="89"/>
      <c r="N26" s="113"/>
      <c r="O26" s="88"/>
      <c r="P26" s="85"/>
      <c r="Q26" s="79"/>
      <c r="R26" s="79"/>
      <c r="S26" s="85"/>
      <c r="T26" s="132"/>
      <c r="U26" s="259"/>
      <c r="V26" s="86" t="s">
        <v>443</v>
      </c>
      <c r="W26" s="91"/>
      <c r="X26" s="84"/>
    </row>
    <row r="27" spans="1:24" ht="17.25" thickBot="1">
      <c r="A27" s="111"/>
      <c r="B27" s="112"/>
      <c r="C27" s="85"/>
      <c r="D27" s="90"/>
      <c r="E27" s="109"/>
      <c r="F27" s="99"/>
      <c r="G27" s="100"/>
      <c r="H27" s="101"/>
      <c r="I27" s="99"/>
      <c r="J27" s="102"/>
      <c r="K27" s="99"/>
      <c r="L27" s="99"/>
      <c r="M27" s="102"/>
      <c r="N27" s="135"/>
      <c r="O27" s="121"/>
      <c r="P27" s="100"/>
      <c r="Q27" s="99"/>
      <c r="R27" s="99"/>
      <c r="S27" s="100"/>
      <c r="T27" s="136"/>
      <c r="U27" s="260"/>
      <c r="V27" s="103">
        <f>V21*4+V23*9+V25*4</f>
        <v>806.6</v>
      </c>
      <c r="W27" s="104"/>
      <c r="X27" s="105"/>
    </row>
    <row r="28" spans="1:24">
      <c r="A28" s="70">
        <v>10</v>
      </c>
      <c r="B28" s="255"/>
      <c r="C28" s="71" t="s">
        <v>321</v>
      </c>
      <c r="D28" s="72" t="s">
        <v>546</v>
      </c>
      <c r="E28" s="73"/>
      <c r="F28" s="71" t="s">
        <v>325</v>
      </c>
      <c r="G28" s="71" t="s">
        <v>543</v>
      </c>
      <c r="H28" s="71"/>
      <c r="I28" s="74" t="s">
        <v>330</v>
      </c>
      <c r="J28" s="74" t="s">
        <v>546</v>
      </c>
      <c r="K28" s="74"/>
      <c r="L28" s="71" t="s">
        <v>335</v>
      </c>
      <c r="M28" s="71" t="s">
        <v>543</v>
      </c>
      <c r="N28" s="71"/>
      <c r="O28" s="74" t="s">
        <v>456</v>
      </c>
      <c r="P28" s="74" t="s">
        <v>547</v>
      </c>
      <c r="Q28" s="74"/>
      <c r="R28" s="74" t="s">
        <v>342</v>
      </c>
      <c r="S28" s="74" t="s">
        <v>543</v>
      </c>
      <c r="T28" s="74"/>
      <c r="U28" s="250" t="s">
        <v>549</v>
      </c>
      <c r="V28" s="75" t="s">
        <v>432</v>
      </c>
      <c r="W28" s="76" t="s">
        <v>550</v>
      </c>
      <c r="X28" s="77">
        <v>5.6</v>
      </c>
    </row>
    <row r="29" spans="1:24">
      <c r="A29" s="78" t="s">
        <v>172</v>
      </c>
      <c r="B29" s="255"/>
      <c r="C29" s="79" t="s">
        <v>552</v>
      </c>
      <c r="D29" s="80"/>
      <c r="E29" s="81">
        <v>70</v>
      </c>
      <c r="F29" s="91" t="s">
        <v>567</v>
      </c>
      <c r="G29" s="80"/>
      <c r="H29" s="81">
        <v>60</v>
      </c>
      <c r="I29" s="79" t="s">
        <v>568</v>
      </c>
      <c r="J29" s="81"/>
      <c r="K29" s="81">
        <v>40</v>
      </c>
      <c r="L29" s="79" t="s">
        <v>569</v>
      </c>
      <c r="M29" s="80"/>
      <c r="N29" s="81">
        <v>5</v>
      </c>
      <c r="O29" s="79" t="s">
        <v>456</v>
      </c>
      <c r="P29" s="79"/>
      <c r="Q29" s="79">
        <v>120</v>
      </c>
      <c r="R29" s="79" t="s">
        <v>555</v>
      </c>
      <c r="S29" s="110"/>
      <c r="T29" s="81">
        <v>35</v>
      </c>
      <c r="U29" s="251"/>
      <c r="V29" s="82">
        <f>X28*15+X30*5+10</f>
        <v>104</v>
      </c>
      <c r="W29" s="83" t="s">
        <v>527</v>
      </c>
      <c r="X29" s="84">
        <v>2.9</v>
      </c>
    </row>
    <row r="30" spans="1:24">
      <c r="A30" s="78">
        <v>7</v>
      </c>
      <c r="B30" s="255"/>
      <c r="C30" s="79" t="s">
        <v>570</v>
      </c>
      <c r="D30" s="80"/>
      <c r="E30" s="81">
        <v>40</v>
      </c>
      <c r="F30" s="79" t="s">
        <v>556</v>
      </c>
      <c r="G30" s="80" t="s">
        <v>557</v>
      </c>
      <c r="H30" s="81">
        <v>10</v>
      </c>
      <c r="I30" s="79" t="s">
        <v>571</v>
      </c>
      <c r="J30" s="81"/>
      <c r="K30" s="81">
        <v>5</v>
      </c>
      <c r="L30" s="79" t="s">
        <v>572</v>
      </c>
      <c r="M30" s="81"/>
      <c r="N30" s="81">
        <v>15</v>
      </c>
      <c r="O30" s="79"/>
      <c r="P30" s="79"/>
      <c r="Q30" s="79"/>
      <c r="R30" s="79" t="s">
        <v>500</v>
      </c>
      <c r="S30" s="80"/>
      <c r="T30" s="81">
        <v>10</v>
      </c>
      <c r="U30" s="251"/>
      <c r="V30" s="86" t="s">
        <v>435</v>
      </c>
      <c r="W30" s="83" t="s">
        <v>532</v>
      </c>
      <c r="X30" s="84">
        <v>2</v>
      </c>
    </row>
    <row r="31" spans="1:24">
      <c r="A31" s="78" t="s">
        <v>175</v>
      </c>
      <c r="B31" s="255"/>
      <c r="C31" s="85"/>
      <c r="D31" s="90"/>
      <c r="E31" s="88"/>
      <c r="F31" s="79" t="s">
        <v>534</v>
      </c>
      <c r="G31" s="81"/>
      <c r="H31" s="81">
        <v>10</v>
      </c>
      <c r="I31" s="79"/>
      <c r="J31" s="80"/>
      <c r="K31" s="81"/>
      <c r="L31" s="79" t="s">
        <v>534</v>
      </c>
      <c r="M31" s="87"/>
      <c r="N31" s="81">
        <v>5</v>
      </c>
      <c r="O31" s="79"/>
      <c r="P31" s="85"/>
      <c r="Q31" s="79"/>
      <c r="R31" s="79"/>
      <c r="S31" s="80"/>
      <c r="T31" s="81"/>
      <c r="U31" s="251"/>
      <c r="V31" s="82">
        <f>X29*5+X31*5</f>
        <v>27</v>
      </c>
      <c r="W31" s="83" t="s">
        <v>562</v>
      </c>
      <c r="X31" s="84">
        <v>2.5</v>
      </c>
    </row>
    <row r="32" spans="1:24">
      <c r="A32" s="253" t="s">
        <v>573</v>
      </c>
      <c r="B32" s="255"/>
      <c r="C32" s="85"/>
      <c r="D32" s="90"/>
      <c r="E32" s="88"/>
      <c r="F32" s="79"/>
      <c r="G32" s="85"/>
      <c r="H32" s="81"/>
      <c r="I32" s="79"/>
      <c r="J32" s="81"/>
      <c r="K32" s="81"/>
      <c r="L32" s="79" t="s">
        <v>564</v>
      </c>
      <c r="M32" s="80"/>
      <c r="N32" s="81">
        <v>5</v>
      </c>
      <c r="O32" s="79"/>
      <c r="P32" s="85"/>
      <c r="Q32" s="79"/>
      <c r="R32" s="79"/>
      <c r="S32" s="80"/>
      <c r="T32" s="81"/>
      <c r="U32" s="251"/>
      <c r="V32" s="86" t="s">
        <v>439</v>
      </c>
      <c r="W32" s="83" t="s">
        <v>539</v>
      </c>
      <c r="X32" s="84"/>
    </row>
    <row r="33" spans="1:24">
      <c r="A33" s="253"/>
      <c r="B33" s="255"/>
      <c r="C33" s="85"/>
      <c r="D33" s="90"/>
      <c r="E33" s="88"/>
      <c r="F33" s="79"/>
      <c r="G33" s="85"/>
      <c r="H33" s="81"/>
      <c r="I33" s="91"/>
      <c r="J33" s="92"/>
      <c r="K33" s="83"/>
      <c r="L33" s="79" t="s">
        <v>558</v>
      </c>
      <c r="M33" s="89"/>
      <c r="N33" s="81">
        <v>5</v>
      </c>
      <c r="O33" s="79"/>
      <c r="P33" s="85"/>
      <c r="Q33" s="79"/>
      <c r="R33" s="79"/>
      <c r="S33" s="85"/>
      <c r="T33" s="81"/>
      <c r="U33" s="251"/>
      <c r="V33" s="82">
        <f>X28*2+X29*7+X30</f>
        <v>33.5</v>
      </c>
      <c r="W33" s="93" t="s">
        <v>565</v>
      </c>
      <c r="X33" s="94"/>
    </row>
    <row r="34" spans="1:24">
      <c r="A34" s="95" t="s">
        <v>566</v>
      </c>
      <c r="B34" s="96"/>
      <c r="C34" s="85"/>
      <c r="D34" s="90"/>
      <c r="E34" s="88"/>
      <c r="F34" s="79"/>
      <c r="G34" s="85"/>
      <c r="H34" s="81"/>
      <c r="I34" s="79"/>
      <c r="J34" s="89"/>
      <c r="K34" s="79"/>
      <c r="L34" s="79"/>
      <c r="M34" s="89"/>
      <c r="N34" s="79"/>
      <c r="O34" s="79"/>
      <c r="P34" s="85"/>
      <c r="Q34" s="79"/>
      <c r="R34" s="79"/>
      <c r="S34" s="85"/>
      <c r="T34" s="81"/>
      <c r="U34" s="251"/>
      <c r="V34" s="86" t="s">
        <v>443</v>
      </c>
      <c r="W34" s="91"/>
      <c r="X34" s="84"/>
    </row>
    <row r="35" spans="1:24">
      <c r="A35" s="116"/>
      <c r="B35" s="117"/>
      <c r="C35" s="85"/>
      <c r="D35" s="90"/>
      <c r="E35" s="88"/>
      <c r="F35" s="99"/>
      <c r="G35" s="100"/>
      <c r="H35" s="101"/>
      <c r="I35" s="99"/>
      <c r="J35" s="102"/>
      <c r="K35" s="99"/>
      <c r="L35" s="99"/>
      <c r="M35" s="102"/>
      <c r="N35" s="99"/>
      <c r="O35" s="99"/>
      <c r="P35" s="100"/>
      <c r="Q35" s="99"/>
      <c r="R35" s="99"/>
      <c r="S35" s="100"/>
      <c r="T35" s="101"/>
      <c r="U35" s="252"/>
      <c r="V35" s="103">
        <f>V29*4+V31*9+V33*4</f>
        <v>793</v>
      </c>
      <c r="W35" s="104"/>
      <c r="X35" s="105"/>
    </row>
    <row r="36" spans="1:24">
      <c r="A36" s="70">
        <v>10</v>
      </c>
      <c r="B36" s="247"/>
      <c r="C36" s="71" t="s">
        <v>574</v>
      </c>
      <c r="D36" s="72" t="s">
        <v>546</v>
      </c>
      <c r="E36" s="73"/>
      <c r="F36" s="71" t="s">
        <v>326</v>
      </c>
      <c r="G36" s="71" t="s">
        <v>543</v>
      </c>
      <c r="H36" s="71"/>
      <c r="I36" s="74" t="s">
        <v>331</v>
      </c>
      <c r="J36" s="74" t="s">
        <v>547</v>
      </c>
      <c r="K36" s="74"/>
      <c r="L36" s="71" t="s">
        <v>575</v>
      </c>
      <c r="M36" s="71" t="s">
        <v>576</v>
      </c>
      <c r="N36" s="71"/>
      <c r="O36" s="71" t="s">
        <v>337</v>
      </c>
      <c r="P36" s="71" t="s">
        <v>547</v>
      </c>
      <c r="Q36" s="71"/>
      <c r="R36" s="71" t="s">
        <v>343</v>
      </c>
      <c r="S36" s="71" t="s">
        <v>543</v>
      </c>
      <c r="T36" s="71"/>
      <c r="U36" s="250" t="s">
        <v>549</v>
      </c>
      <c r="V36" s="75" t="s">
        <v>432</v>
      </c>
      <c r="W36" s="76" t="s">
        <v>550</v>
      </c>
      <c r="X36" s="77">
        <v>6</v>
      </c>
    </row>
    <row r="37" spans="1:24">
      <c r="A37" s="78" t="s">
        <v>172</v>
      </c>
      <c r="B37" s="248"/>
      <c r="C37" s="79" t="s">
        <v>552</v>
      </c>
      <c r="D37" s="87"/>
      <c r="E37" s="88">
        <v>110</v>
      </c>
      <c r="F37" s="79" t="s">
        <v>553</v>
      </c>
      <c r="G37" s="80"/>
      <c r="H37" s="81">
        <v>60</v>
      </c>
      <c r="I37" s="79" t="s">
        <v>530</v>
      </c>
      <c r="J37" s="81"/>
      <c r="K37" s="81">
        <v>30</v>
      </c>
      <c r="L37" s="79" t="s">
        <v>575</v>
      </c>
      <c r="M37" s="81" t="s">
        <v>554</v>
      </c>
      <c r="N37" s="81">
        <v>20</v>
      </c>
      <c r="O37" s="79" t="str">
        <f>O36</f>
        <v>淺色蔬菜</v>
      </c>
      <c r="P37" s="79"/>
      <c r="Q37" s="79">
        <v>110</v>
      </c>
      <c r="R37" s="108" t="s">
        <v>577</v>
      </c>
      <c r="S37" s="110"/>
      <c r="T37" s="81">
        <v>10</v>
      </c>
      <c r="U37" s="251"/>
      <c r="V37" s="82">
        <f>X36*15+X38*5+10</f>
        <v>110.5</v>
      </c>
      <c r="W37" s="83" t="s">
        <v>578</v>
      </c>
      <c r="X37" s="84">
        <v>2.2000000000000002</v>
      </c>
    </row>
    <row r="38" spans="1:24">
      <c r="A38" s="78">
        <v>8</v>
      </c>
      <c r="B38" s="248"/>
      <c r="C38" s="79"/>
      <c r="D38" s="113"/>
      <c r="E38" s="109"/>
      <c r="F38" s="79" t="s">
        <v>579</v>
      </c>
      <c r="G38" s="80"/>
      <c r="H38" s="81">
        <v>10</v>
      </c>
      <c r="I38" s="79" t="s">
        <v>580</v>
      </c>
      <c r="J38" s="81"/>
      <c r="K38" s="81">
        <v>5</v>
      </c>
      <c r="L38" s="79"/>
      <c r="M38" s="92"/>
      <c r="N38" s="83"/>
      <c r="O38" s="79"/>
      <c r="P38" s="79"/>
      <c r="Q38" s="79"/>
      <c r="R38" s="79" t="s">
        <v>581</v>
      </c>
      <c r="S38" s="80"/>
      <c r="T38" s="81">
        <v>5</v>
      </c>
      <c r="U38" s="251"/>
      <c r="V38" s="86" t="s">
        <v>435</v>
      </c>
      <c r="W38" s="83" t="s">
        <v>582</v>
      </c>
      <c r="X38" s="84">
        <v>2.1</v>
      </c>
    </row>
    <row r="39" spans="1:24">
      <c r="A39" s="78" t="s">
        <v>175</v>
      </c>
      <c r="B39" s="248"/>
      <c r="C39" s="79"/>
      <c r="D39" s="113"/>
      <c r="E39" s="109"/>
      <c r="F39" s="79" t="s">
        <v>583</v>
      </c>
      <c r="G39" s="81"/>
      <c r="H39" s="81">
        <v>5</v>
      </c>
      <c r="I39" s="79" t="s">
        <v>583</v>
      </c>
      <c r="J39" s="81"/>
      <c r="K39" s="81">
        <v>5</v>
      </c>
      <c r="L39" s="79"/>
      <c r="M39" s="90"/>
      <c r="N39" s="109"/>
      <c r="O39" s="79"/>
      <c r="P39" s="85"/>
      <c r="Q39" s="79"/>
      <c r="R39" s="79" t="s">
        <v>584</v>
      </c>
      <c r="S39" s="80"/>
      <c r="T39" s="81">
        <v>2</v>
      </c>
      <c r="U39" s="251"/>
      <c r="V39" s="82">
        <f>X37*5+X39*5</f>
        <v>23.5</v>
      </c>
      <c r="W39" s="83" t="s">
        <v>585</v>
      </c>
      <c r="X39" s="84">
        <v>2.5</v>
      </c>
    </row>
    <row r="40" spans="1:24">
      <c r="A40" s="253" t="s">
        <v>586</v>
      </c>
      <c r="B40" s="248"/>
      <c r="C40" s="79"/>
      <c r="D40" s="113"/>
      <c r="E40" s="109"/>
      <c r="F40" s="79"/>
      <c r="G40" s="85"/>
      <c r="H40" s="81"/>
      <c r="I40" s="79" t="s">
        <v>587</v>
      </c>
      <c r="J40" s="81"/>
      <c r="K40" s="81">
        <v>10</v>
      </c>
      <c r="L40" s="79"/>
      <c r="M40" s="81"/>
      <c r="N40" s="81"/>
      <c r="O40" s="79"/>
      <c r="P40" s="85"/>
      <c r="Q40" s="79"/>
      <c r="R40" s="79" t="s">
        <v>588</v>
      </c>
      <c r="S40" s="80"/>
      <c r="T40" s="81">
        <v>1</v>
      </c>
      <c r="U40" s="251"/>
      <c r="V40" s="86" t="s">
        <v>439</v>
      </c>
      <c r="W40" s="83" t="s">
        <v>589</v>
      </c>
      <c r="X40" s="84"/>
    </row>
    <row r="41" spans="1:24">
      <c r="A41" s="254"/>
      <c r="B41" s="249"/>
      <c r="C41" s="79"/>
      <c r="D41" s="90"/>
      <c r="E41" s="109"/>
      <c r="F41" s="79"/>
      <c r="G41" s="85"/>
      <c r="H41" s="81"/>
      <c r="I41" s="91" t="s">
        <v>590</v>
      </c>
      <c r="J41" s="92"/>
      <c r="K41" s="83">
        <v>2</v>
      </c>
      <c r="L41" s="91"/>
      <c r="M41" s="92"/>
      <c r="N41" s="83"/>
      <c r="O41" s="79"/>
      <c r="P41" s="85"/>
      <c r="Q41" s="79"/>
      <c r="R41" s="79"/>
      <c r="S41" s="85"/>
      <c r="T41" s="81"/>
      <c r="U41" s="251"/>
      <c r="V41" s="82">
        <f>X36*2+X37*7+X38</f>
        <v>29.500000000000004</v>
      </c>
      <c r="W41" s="93" t="s">
        <v>541</v>
      </c>
      <c r="X41" s="94"/>
    </row>
    <row r="42" spans="1:24">
      <c r="A42" s="95" t="s">
        <v>542</v>
      </c>
      <c r="B42" s="96"/>
      <c r="C42" s="85"/>
      <c r="D42" s="90"/>
      <c r="E42" s="88"/>
      <c r="F42" s="79"/>
      <c r="G42" s="85"/>
      <c r="H42" s="81"/>
      <c r="I42" s="79"/>
      <c r="J42" s="89"/>
      <c r="K42" s="81"/>
      <c r="L42" s="79"/>
      <c r="M42" s="89"/>
      <c r="N42" s="79"/>
      <c r="O42" s="79"/>
      <c r="P42" s="85"/>
      <c r="Q42" s="79"/>
      <c r="R42" s="79"/>
      <c r="S42" s="85"/>
      <c r="T42" s="81"/>
      <c r="U42" s="251"/>
      <c r="V42" s="86" t="s">
        <v>443</v>
      </c>
      <c r="W42" s="91"/>
      <c r="X42" s="84"/>
    </row>
    <row r="43" spans="1:24" ht="17.25" thickBot="1">
      <c r="A43" s="118"/>
      <c r="B43" s="119"/>
      <c r="C43" s="137"/>
      <c r="D43" s="138"/>
      <c r="E43" s="139"/>
      <c r="F43" s="140"/>
      <c r="G43" s="137"/>
      <c r="H43" s="141"/>
      <c r="I43" s="140"/>
      <c r="J43" s="142"/>
      <c r="K43" s="140"/>
      <c r="L43" s="140"/>
      <c r="M43" s="142"/>
      <c r="N43" s="140"/>
      <c r="O43" s="140"/>
      <c r="P43" s="137"/>
      <c r="Q43" s="140"/>
      <c r="R43" s="140"/>
      <c r="S43" s="137"/>
      <c r="T43" s="141"/>
      <c r="U43" s="257"/>
      <c r="V43" s="143">
        <f>V37*4+V39*9+V41*4</f>
        <v>771.5</v>
      </c>
      <c r="W43" s="144"/>
      <c r="X43" s="145"/>
    </row>
  </sheetData>
  <mergeCells count="16">
    <mergeCell ref="B36:B41"/>
    <mergeCell ref="U36:U43"/>
    <mergeCell ref="A40:A41"/>
    <mergeCell ref="B20:B25"/>
    <mergeCell ref="U20:U27"/>
    <mergeCell ref="A24:A25"/>
    <mergeCell ref="B28:B33"/>
    <mergeCell ref="U28:U35"/>
    <mergeCell ref="A32:A33"/>
    <mergeCell ref="A1:X1"/>
    <mergeCell ref="B4:B9"/>
    <mergeCell ref="U4:U11"/>
    <mergeCell ref="A8:A9"/>
    <mergeCell ref="B12:B17"/>
    <mergeCell ref="U12:U19"/>
    <mergeCell ref="A16:A17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30</vt:i4>
      </vt:variant>
    </vt:vector>
  </HeadingPairs>
  <TitlesOfParts>
    <vt:vector size="30" baseType="lpstr">
      <vt:lpstr>正惠心</vt:lpstr>
      <vt:lpstr>正第1週</vt:lpstr>
      <vt:lpstr>正第2週</vt:lpstr>
      <vt:lpstr>正第3週</vt:lpstr>
      <vt:lpstr>正第4週</vt:lpstr>
      <vt:lpstr>正第5週</vt:lpstr>
      <vt:lpstr>金大立</vt:lpstr>
      <vt:lpstr>金1</vt:lpstr>
      <vt:lpstr>金2</vt:lpstr>
      <vt:lpstr>金3</vt:lpstr>
      <vt:lpstr>金4</vt:lpstr>
      <vt:lpstr>金5</vt:lpstr>
      <vt:lpstr>冠成</vt:lpstr>
      <vt:lpstr>冠1</vt:lpstr>
      <vt:lpstr>冠2</vt:lpstr>
      <vt:lpstr>冠3</vt:lpstr>
      <vt:lpstr>冠4</vt:lpstr>
      <vt:lpstr>冠5</vt:lpstr>
      <vt:lpstr>國華</vt:lpstr>
      <vt:lpstr>國1</vt:lpstr>
      <vt:lpstr>國2</vt:lpstr>
      <vt:lpstr>國3</vt:lpstr>
      <vt:lpstr>國4</vt:lpstr>
      <vt:lpstr>國5</vt:lpstr>
      <vt:lpstr>誠美</vt:lpstr>
      <vt:lpstr>誠1</vt:lpstr>
      <vt:lpstr>誠2</vt:lpstr>
      <vt:lpstr>誠3</vt:lpstr>
      <vt:lpstr>誠4</vt:lpstr>
      <vt:lpstr>誠5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2021-09-13T01:02:59Z</dcterms:created>
  <dcterms:modified xsi:type="dcterms:W3CDTF">2021-09-16T02:42:45Z</dcterms:modified>
</cp:coreProperties>
</file>